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Sheet1" sheetId="1" r:id="rId1"/>
  </sheets>
  <definedNames>
    <definedName name="cc" localSheetId="0">'Sheet1'!$B$3</definedName>
    <definedName name="delta" localSheetId="0">'Sheet1'!$B$6</definedName>
    <definedName name="dt" localSheetId="0">'Sheet1'!$C$13</definedName>
    <definedName name="k" localSheetId="0">'Sheet1'!$C$3</definedName>
    <definedName name="m" localSheetId="0">'Sheet1'!$A$3</definedName>
  </definedNames>
  <calcPr fullCalcOnLoad="1"/>
</workbook>
</file>

<file path=xl/sharedStrings.xml><?xml version="1.0" encoding="utf-8"?>
<sst xmlns="http://schemas.openxmlformats.org/spreadsheetml/2006/main" count="16" uniqueCount="16">
  <si>
    <t>m=</t>
  </si>
  <si>
    <t>c=</t>
  </si>
  <si>
    <t>k=</t>
  </si>
  <si>
    <t>c</t>
  </si>
  <si>
    <t>k</t>
  </si>
  <si>
    <t>Δ=</t>
  </si>
  <si>
    <t xml:space="preserve">Re </t>
  </si>
  <si>
    <t>Im</t>
  </si>
  <si>
    <r>
      <t>r</t>
    </r>
    <r>
      <rPr>
        <b/>
        <vertAlign val="subscript"/>
        <sz val="12"/>
        <rFont val="Arial"/>
        <family val="2"/>
      </rPr>
      <t xml:space="preserve">1 </t>
    </r>
    <r>
      <rPr>
        <b/>
        <sz val="12"/>
        <rFont val="Arial"/>
        <family val="2"/>
      </rPr>
      <t xml:space="preserve">= </t>
    </r>
  </si>
  <si>
    <r>
      <t>r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= </t>
    </r>
  </si>
  <si>
    <t>x0</t>
  </si>
  <si>
    <t>v0</t>
  </si>
  <si>
    <t>dt</t>
  </si>
  <si>
    <t>t</t>
  </si>
  <si>
    <t>x</t>
  </si>
  <si>
    <t>v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</si>
</sst>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d/mm/yyyy"/>
    <numFmt numFmtId="166" formatCode="0.0"/>
    <numFmt numFmtId="167" formatCode="0.000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right"/>
    </xf>
    <xf numFmtId="165" fontId="1" fillId="34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166" fontId="0" fillId="35" borderId="10" xfId="0" applyNumberFormat="1" applyFill="1" applyBorder="1" applyAlignment="1">
      <alignment horizontal="center"/>
    </xf>
    <xf numFmtId="167" fontId="0" fillId="33" borderId="10" xfId="0" applyNumberForma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3825"/>
          <c:w val="0.86625"/>
          <c:h val="0.797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Sheet1!$F$3:$F$19</c:f>
              <c:numCache/>
            </c:numRef>
          </c:xVal>
          <c:yVal>
            <c:numRef>
              <c:f>Sheet1!$G$3:$G$19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Sheet1!$B$3</c:f>
              <c:numCache/>
            </c:numRef>
          </c:xVal>
          <c:yVal>
            <c:numRef>
              <c:f>Sheet1!$C$3</c:f>
              <c:numCache/>
            </c:numRef>
          </c:yVal>
          <c:smooth val="0"/>
        </c:ser>
        <c:axId val="56169883"/>
        <c:axId val="35766900"/>
      </c:scatterChart>
      <c:valAx>
        <c:axId val="56169883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crossAx val="35766900"/>
        <c:crossesAt val="0"/>
        <c:crossBetween val="midCat"/>
        <c:dispUnits/>
      </c:valAx>
      <c:valAx>
        <c:axId val="35766900"/>
        <c:scaling>
          <c:orientation val="minMax"/>
          <c:max val="1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crossAx val="5616988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345"/>
          <c:w val="0.8725"/>
          <c:h val="0.851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Sheet1!$A$28:$A$450</c:f>
              <c:numCache/>
            </c:numRef>
          </c:xVal>
          <c:yVal>
            <c:numRef>
              <c:f>Sheet1!$B$28:$B$450</c:f>
              <c:numCache/>
            </c:numRef>
          </c:yVal>
          <c:smooth val="0"/>
        </c:ser>
        <c:axId val="53466645"/>
        <c:axId val="11437758"/>
      </c:scatterChart>
      <c:valAx>
        <c:axId val="53466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6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4C4C4C"/>
            </a:solidFill>
          </a:ln>
        </c:spPr>
        <c:crossAx val="11437758"/>
        <c:crossesAt val="0"/>
        <c:crossBetween val="midCat"/>
        <c:dispUnits/>
      </c:valAx>
      <c:valAx>
        <c:axId val="1143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4C4C4C"/>
            </a:solidFill>
          </a:ln>
        </c:spPr>
        <c:crossAx val="5346664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3125"/>
          <c:w val="0.868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Sheet1!$A$13</c:f>
              <c:numCache/>
            </c:numRef>
          </c:xVal>
          <c:yVal>
            <c:numRef>
              <c:f>Sheet1!$B$13</c:f>
              <c:numCache/>
            </c:numRef>
          </c:yVal>
          <c:smooth val="0"/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v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Sheet1!$B$28:$B$450</c:f>
              <c:numCache/>
            </c:numRef>
          </c:xVal>
          <c:yVal>
            <c:numRef>
              <c:f>Sheet1!$C$28:$C$450</c:f>
              <c:numCache/>
            </c:numRef>
          </c:yVal>
          <c:smooth val="0"/>
        </c:ser>
        <c:axId val="35830959"/>
        <c:axId val="54043176"/>
      </c:scatterChart>
      <c:valAx>
        <c:axId val="35830959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crossAx val="54043176"/>
        <c:crossesAt val="0"/>
        <c:crossBetween val="midCat"/>
        <c:dispUnits/>
      </c:valAx>
      <c:valAx>
        <c:axId val="54043176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33"/>
            </a:solidFill>
          </a:ln>
        </c:spPr>
        <c:crossAx val="3583095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</xdr:colOff>
      <xdr:row>0</xdr:row>
      <xdr:rowOff>0</xdr:rowOff>
    </xdr:from>
    <xdr:to>
      <xdr:col>9</xdr:col>
      <xdr:colOff>9525</xdr:colOff>
      <xdr:row>12</xdr:row>
      <xdr:rowOff>95250</xdr:rowOff>
    </xdr:to>
    <xdr:graphicFrame>
      <xdr:nvGraphicFramePr>
        <xdr:cNvPr id="1" name="Wykres 2"/>
        <xdr:cNvGraphicFramePr/>
      </xdr:nvGraphicFramePr>
      <xdr:xfrm>
        <a:off x="3095625" y="0"/>
        <a:ext cx="38576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14</xdr:row>
      <xdr:rowOff>76200</xdr:rowOff>
    </xdr:from>
    <xdr:to>
      <xdr:col>4</xdr:col>
      <xdr:colOff>209550</xdr:colOff>
      <xdr:row>32</xdr:row>
      <xdr:rowOff>0</xdr:rowOff>
    </xdr:to>
    <xdr:graphicFrame>
      <xdr:nvGraphicFramePr>
        <xdr:cNvPr id="2" name="Wykres 3"/>
        <xdr:cNvGraphicFramePr/>
      </xdr:nvGraphicFramePr>
      <xdr:xfrm>
        <a:off x="0" y="2924175"/>
        <a:ext cx="32956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190500</xdr:colOff>
      <xdr:row>11</xdr:row>
      <xdr:rowOff>161925</xdr:rowOff>
    </xdr:from>
    <xdr:to>
      <xdr:col>9</xdr:col>
      <xdr:colOff>266700</xdr:colOff>
      <xdr:row>30</xdr:row>
      <xdr:rowOff>142875</xdr:rowOff>
    </xdr:to>
    <xdr:graphicFrame>
      <xdr:nvGraphicFramePr>
        <xdr:cNvPr id="3" name="Wykres 4"/>
        <xdr:cNvGraphicFramePr/>
      </xdr:nvGraphicFramePr>
      <xdr:xfrm>
        <a:off x="3276600" y="2457450"/>
        <a:ext cx="39338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533400</xdr:colOff>
      <xdr:row>0</xdr:row>
      <xdr:rowOff>323850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0"/>
          <a:ext cx="2619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0"/>
  <sheetViews>
    <sheetView tabSelected="1" zoomScale="130" zoomScaleNormal="130" zoomScalePageLayoutView="0" workbookViewId="0" topLeftCell="A1">
      <selection activeCell="M10" sqref="M10"/>
    </sheetView>
  </sheetViews>
  <sheetFormatPr defaultColWidth="11.57421875" defaultRowHeight="12.75"/>
  <sheetData>
    <row r="1" spans="1:11" ht="27.75" customHeight="1">
      <c r="A1" s="16"/>
      <c r="B1" s="16"/>
      <c r="C1" s="16"/>
      <c r="D1" s="16"/>
      <c r="E1" s="2"/>
      <c r="F1" s="2"/>
      <c r="G1" s="2"/>
      <c r="H1" s="2"/>
      <c r="I1" s="2"/>
      <c r="J1" s="2"/>
      <c r="K1" s="2"/>
    </row>
    <row r="2" spans="1:11" ht="15.75">
      <c r="A2" s="3" t="s">
        <v>0</v>
      </c>
      <c r="B2" s="3" t="s">
        <v>1</v>
      </c>
      <c r="C2" s="3" t="s">
        <v>2</v>
      </c>
      <c r="D2" s="2"/>
      <c r="E2" s="2"/>
      <c r="F2" s="2" t="s">
        <v>3</v>
      </c>
      <c r="G2" s="2" t="s">
        <v>4</v>
      </c>
      <c r="H2" s="2"/>
      <c r="I2" s="2"/>
      <c r="J2" s="2"/>
      <c r="K2" s="2"/>
    </row>
    <row r="3" spans="1:11" ht="15">
      <c r="A3" s="4">
        <v>1</v>
      </c>
      <c r="B3" s="4">
        <v>0.3</v>
      </c>
      <c r="C3" s="4">
        <v>1</v>
      </c>
      <c r="D3" s="2"/>
      <c r="E3" s="5"/>
      <c r="F3" s="2">
        <v>-8</v>
      </c>
      <c r="G3" s="2">
        <f aca="true" t="shared" si="0" ref="G3:G19">(F3^2)/(4*m)</f>
        <v>16</v>
      </c>
      <c r="H3" s="2"/>
      <c r="I3" s="2"/>
      <c r="J3" s="2"/>
      <c r="K3" s="2"/>
    </row>
    <row r="4" spans="1:11" ht="15">
      <c r="A4" s="17" t="str">
        <f>IF(k&lt;0,"Siodło",IF(k=0,"-",IF(cc=0,"środek",IF(delta&gt;0,"węzeł","ognisko"))))</f>
        <v>ognisko</v>
      </c>
      <c r="B4" s="17"/>
      <c r="C4" s="17"/>
      <c r="D4" s="2"/>
      <c r="E4" s="6"/>
      <c r="F4" s="2">
        <v>-7</v>
      </c>
      <c r="G4" s="2">
        <f t="shared" si="0"/>
        <v>12.25</v>
      </c>
      <c r="H4" s="2"/>
      <c r="I4" s="2"/>
      <c r="J4" s="2"/>
      <c r="K4" s="2"/>
    </row>
    <row r="5" spans="1:13" ht="15">
      <c r="A5" s="17" t="str">
        <f>IF(k&lt;0,"niestateczne",IF(cc&gt;0,"stateczne",IF(cc=0,IF(k=0,"-","stateczne"),"niestateczne")))</f>
        <v>stateczne</v>
      </c>
      <c r="B5" s="17"/>
      <c r="C5" s="17"/>
      <c r="D5" s="2"/>
      <c r="E5" s="6"/>
      <c r="F5" s="2">
        <v>-6</v>
      </c>
      <c r="G5" s="2">
        <f t="shared" si="0"/>
        <v>9</v>
      </c>
      <c r="H5" s="2"/>
      <c r="I5" s="2"/>
      <c r="J5" s="2"/>
      <c r="K5" s="2"/>
      <c r="M5" s="7" t="str">
        <f>IF(k&gt;0,"k &gt; 0",IF(k&lt;0,"k &lt; 0","k = 0"))</f>
        <v>k &gt; 0</v>
      </c>
    </row>
    <row r="6" spans="1:13" ht="15">
      <c r="A6" s="8" t="s">
        <v>5</v>
      </c>
      <c r="B6" s="8">
        <f>cc^2-4*m*k</f>
        <v>-3.91</v>
      </c>
      <c r="C6" s="2"/>
      <c r="D6" s="2"/>
      <c r="E6" s="6"/>
      <c r="F6" s="2">
        <v>-5</v>
      </c>
      <c r="G6" s="2">
        <f t="shared" si="0"/>
        <v>6.25</v>
      </c>
      <c r="H6" s="2"/>
      <c r="I6" s="2"/>
      <c r="J6" s="2"/>
      <c r="K6" s="2"/>
      <c r="M6" s="7" t="str">
        <f>IF(cc&gt;0,"c &gt; 0",IF(cc&lt;0,"c &lt; 0","c = 0"))</f>
        <v>c &gt; 0</v>
      </c>
    </row>
    <row r="7" spans="1:13" ht="12.75">
      <c r="A7" s="2"/>
      <c r="B7" s="2"/>
      <c r="C7" s="2"/>
      <c r="D7" s="2"/>
      <c r="E7" s="2"/>
      <c r="F7" s="2">
        <v>-4</v>
      </c>
      <c r="G7" s="2">
        <f t="shared" si="0"/>
        <v>4</v>
      </c>
      <c r="H7" s="2"/>
      <c r="I7" s="2"/>
      <c r="J7" s="2"/>
      <c r="K7" s="2"/>
      <c r="M7" s="7" t="str">
        <f>IF(delta&gt;0,"Δ &gt; 0",IF(delta&lt;0,"Δ &lt; 0","Δ = 0"))</f>
        <v>Δ &lt; 0</v>
      </c>
    </row>
    <row r="8" spans="1:11" ht="12.75">
      <c r="A8" s="2"/>
      <c r="B8" s="9" t="s">
        <v>6</v>
      </c>
      <c r="C8" s="9" t="s">
        <v>7</v>
      </c>
      <c r="D8" s="2"/>
      <c r="E8" s="2"/>
      <c r="F8" s="2">
        <v>-3</v>
      </c>
      <c r="G8" s="2">
        <f t="shared" si="0"/>
        <v>2.25</v>
      </c>
      <c r="H8" s="2"/>
      <c r="I8" s="2"/>
      <c r="J8" s="2"/>
      <c r="K8" s="2"/>
    </row>
    <row r="9" spans="1:11" ht="19.5">
      <c r="A9" s="10" t="s">
        <v>8</v>
      </c>
      <c r="B9" s="1">
        <f>IF(delta&gt;=0,-cc/2/m-SQRT(delta)/2/m,-cc/2/m)</f>
        <v>-0.15</v>
      </c>
      <c r="C9" s="1">
        <f>IF(delta&lt;0,-SQRT(-delta)/2/m,0)</f>
        <v>-0.9886859966642595</v>
      </c>
      <c r="D9" s="2"/>
      <c r="E9" s="2"/>
      <c r="F9" s="2">
        <v>-2</v>
      </c>
      <c r="G9" s="2">
        <f t="shared" si="0"/>
        <v>1</v>
      </c>
      <c r="H9" s="2"/>
      <c r="I9" s="2"/>
      <c r="J9" s="2"/>
      <c r="K9" s="2"/>
    </row>
    <row r="10" spans="1:11" ht="19.5">
      <c r="A10" s="10" t="s">
        <v>9</v>
      </c>
      <c r="B10" s="1">
        <f>IF(delta&gt;=0,-cc/2/m+SQRT(delta)/2/m,-cc/2/m)</f>
        <v>-0.15</v>
      </c>
      <c r="C10" s="1">
        <f>IF(delta&lt;0,SQRT(-delta)/2/m,0)</f>
        <v>0.9886859966642595</v>
      </c>
      <c r="D10" s="2"/>
      <c r="E10" s="2"/>
      <c r="F10" s="2">
        <v>-1</v>
      </c>
      <c r="G10" s="2">
        <f t="shared" si="0"/>
        <v>0.25</v>
      </c>
      <c r="H10" s="2"/>
      <c r="I10" s="2"/>
      <c r="J10" s="2"/>
      <c r="K10" s="2"/>
    </row>
    <row r="11" spans="4:11" ht="12.75">
      <c r="D11" s="2"/>
      <c r="E11" s="2"/>
      <c r="F11" s="2">
        <v>0</v>
      </c>
      <c r="G11" s="2">
        <f t="shared" si="0"/>
        <v>0</v>
      </c>
      <c r="H11" s="2"/>
      <c r="I11" s="2"/>
      <c r="J11" s="2"/>
      <c r="K11" s="2"/>
    </row>
    <row r="12" spans="1:11" ht="15.75">
      <c r="A12" s="11" t="s">
        <v>10</v>
      </c>
      <c r="B12" s="3" t="s">
        <v>11</v>
      </c>
      <c r="C12" s="3" t="s">
        <v>12</v>
      </c>
      <c r="D12" s="2"/>
      <c r="E12" s="2"/>
      <c r="F12" s="2">
        <v>1</v>
      </c>
      <c r="G12" s="2">
        <f t="shared" si="0"/>
        <v>0.25</v>
      </c>
      <c r="H12" s="2"/>
      <c r="I12" s="2"/>
      <c r="J12" s="2"/>
      <c r="K12" s="2"/>
    </row>
    <row r="13" spans="1:11" ht="15">
      <c r="A13" s="12">
        <v>10</v>
      </c>
      <c r="B13" s="13">
        <v>5</v>
      </c>
      <c r="C13" s="14">
        <v>0.05</v>
      </c>
      <c r="D13" s="2"/>
      <c r="E13" s="2"/>
      <c r="F13" s="2">
        <v>2</v>
      </c>
      <c r="G13" s="2">
        <f t="shared" si="0"/>
        <v>1</v>
      </c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>
        <v>3</v>
      </c>
      <c r="G14" s="2">
        <f t="shared" si="0"/>
        <v>2.25</v>
      </c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>
        <v>4</v>
      </c>
      <c r="G15" s="2">
        <f t="shared" si="0"/>
        <v>4</v>
      </c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>
        <v>5</v>
      </c>
      <c r="G16" s="2">
        <f t="shared" si="0"/>
        <v>6.25</v>
      </c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>
        <v>6</v>
      </c>
      <c r="G17" s="2">
        <f t="shared" si="0"/>
        <v>9</v>
      </c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>
        <v>7</v>
      </c>
      <c r="G18" s="2">
        <f t="shared" si="0"/>
        <v>12.25</v>
      </c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>
        <v>8</v>
      </c>
      <c r="G19" s="2">
        <f t="shared" si="0"/>
        <v>16</v>
      </c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 t="s">
        <v>13</v>
      </c>
      <c r="B27" s="15" t="s">
        <v>14</v>
      </c>
      <c r="C27" s="15" t="s">
        <v>15</v>
      </c>
      <c r="D27" s="2"/>
      <c r="E27" s="2"/>
      <c r="F27" s="2"/>
      <c r="G27" s="2"/>
      <c r="H27" s="2"/>
      <c r="I27" s="2"/>
      <c r="J27" s="2"/>
      <c r="K27" s="2"/>
    </row>
    <row r="28" spans="1:11" ht="12.75">
      <c r="A28" s="2">
        <v>0</v>
      </c>
      <c r="B28" s="2">
        <f>A13</f>
        <v>10</v>
      </c>
      <c r="C28" s="2">
        <f>B13</f>
        <v>5</v>
      </c>
      <c r="D28" s="2"/>
      <c r="E28" s="2"/>
      <c r="F28" s="2"/>
      <c r="G28" s="2"/>
      <c r="H28" s="2"/>
      <c r="I28" s="2"/>
      <c r="J28" s="2"/>
      <c r="K28" s="2"/>
    </row>
    <row r="29" spans="1:11" ht="12.75">
      <c r="A29" s="2">
        <f aca="true" t="shared" si="1" ref="A29:A92">A28+$C$13</f>
        <v>0.05</v>
      </c>
      <c r="B29" s="2">
        <f aca="true" t="shared" si="2" ref="B29:B92">B28+dt*C28</f>
        <v>10.25</v>
      </c>
      <c r="C29" s="2">
        <f aca="true" t="shared" si="3" ref="C29:C92">C28-dt*(cc*C28+k*B29)/m</f>
        <v>4.4125</v>
      </c>
      <c r="D29" s="2"/>
      <c r="E29" s="2"/>
      <c r="F29" s="2"/>
      <c r="G29" s="2"/>
      <c r="H29" s="2"/>
      <c r="I29" s="2"/>
      <c r="J29" s="2"/>
      <c r="K29" s="2"/>
    </row>
    <row r="30" spans="1:11" ht="12.75">
      <c r="A30" s="2">
        <f t="shared" si="1"/>
        <v>0.1</v>
      </c>
      <c r="B30" s="2">
        <f t="shared" si="2"/>
        <v>10.470625</v>
      </c>
      <c r="C30" s="2">
        <f t="shared" si="3"/>
        <v>3.8227812499999994</v>
      </c>
      <c r="D30" s="2"/>
      <c r="E30" s="2"/>
      <c r="F30" s="2"/>
      <c r="G30" s="2"/>
      <c r="H30" s="2"/>
      <c r="I30" s="2"/>
      <c r="J30" s="2"/>
      <c r="K30" s="2"/>
    </row>
    <row r="31" spans="1:11" ht="12.75">
      <c r="A31" s="2">
        <f t="shared" si="1"/>
        <v>0.15000000000000002</v>
      </c>
      <c r="B31" s="2">
        <f t="shared" si="2"/>
        <v>10.6617640625</v>
      </c>
      <c r="C31" s="2">
        <f t="shared" si="3"/>
        <v>3.2323513281249996</v>
      </c>
      <c r="D31" s="2"/>
      <c r="E31" s="2"/>
      <c r="F31" s="2"/>
      <c r="G31" s="2"/>
      <c r="H31" s="2"/>
      <c r="I31" s="2"/>
      <c r="J31" s="2"/>
      <c r="K31" s="2"/>
    </row>
    <row r="32" spans="1:11" ht="12.75">
      <c r="A32" s="2">
        <f t="shared" si="1"/>
        <v>0.2</v>
      </c>
      <c r="B32" s="2">
        <f t="shared" si="2"/>
        <v>10.82338162890625</v>
      </c>
      <c r="C32" s="2">
        <f t="shared" si="3"/>
        <v>2.6426969767578123</v>
      </c>
      <c r="D32" s="2"/>
      <c r="E32" s="2"/>
      <c r="F32" s="2"/>
      <c r="G32" s="2"/>
      <c r="H32" s="2"/>
      <c r="I32" s="2"/>
      <c r="J32" s="2"/>
      <c r="K32" s="2"/>
    </row>
    <row r="33" spans="1:11" ht="12.75">
      <c r="A33" s="2">
        <f t="shared" si="1"/>
        <v>0.25</v>
      </c>
      <c r="B33" s="2">
        <f t="shared" si="2"/>
        <v>10.95551647774414</v>
      </c>
      <c r="C33" s="2">
        <f t="shared" si="3"/>
        <v>2.055280698219238</v>
      </c>
      <c r="D33" s="2"/>
      <c r="E33" s="2"/>
      <c r="F33" s="2"/>
      <c r="G33" s="2"/>
      <c r="H33" s="2"/>
      <c r="I33" s="2"/>
      <c r="J33" s="2"/>
      <c r="K33" s="2"/>
    </row>
    <row r="34" spans="1:11" ht="12.75">
      <c r="A34" s="2">
        <f t="shared" si="1"/>
        <v>0.3</v>
      </c>
      <c r="B34" s="2">
        <f t="shared" si="2"/>
        <v>11.058280512655102</v>
      </c>
      <c r="C34" s="2">
        <f t="shared" si="3"/>
        <v>1.4715374621131945</v>
      </c>
      <c r="D34" s="2"/>
      <c r="E34" s="2"/>
      <c r="F34" s="2"/>
      <c r="G34" s="2"/>
      <c r="H34" s="2"/>
      <c r="I34" s="2"/>
      <c r="J34" s="2"/>
      <c r="K34" s="2"/>
    </row>
    <row r="35" spans="1:11" ht="12.75">
      <c r="A35" s="2">
        <f t="shared" si="1"/>
        <v>0.35</v>
      </c>
      <c r="B35" s="2">
        <f t="shared" si="2"/>
        <v>11.131857385760762</v>
      </c>
      <c r="C35" s="2">
        <f t="shared" si="3"/>
        <v>0.8928715308934584</v>
      </c>
      <c r="D35" s="2"/>
      <c r="E35" s="2"/>
      <c r="F35" s="2"/>
      <c r="G35" s="2"/>
      <c r="H35" s="2"/>
      <c r="I35" s="2"/>
      <c r="J35" s="2"/>
      <c r="K35" s="2"/>
    </row>
    <row r="36" spans="1:11" ht="12.75">
      <c r="A36" s="2">
        <f t="shared" si="1"/>
        <v>0.39999999999999997</v>
      </c>
      <c r="B36" s="2">
        <f t="shared" si="2"/>
        <v>11.176500962305434</v>
      </c>
      <c r="C36" s="2">
        <f t="shared" si="3"/>
        <v>0.32065340981478485</v>
      </c>
      <c r="D36" s="2"/>
      <c r="E36" s="2"/>
      <c r="F36" s="2"/>
      <c r="G36" s="2"/>
      <c r="H36" s="2"/>
      <c r="I36" s="2"/>
      <c r="J36" s="2"/>
      <c r="K36" s="2"/>
    </row>
    <row r="37" spans="1:3" ht="12.75">
      <c r="A37">
        <f t="shared" si="1"/>
        <v>0.44999999999999996</v>
      </c>
      <c r="B37">
        <f t="shared" si="2"/>
        <v>11.192533632796174</v>
      </c>
      <c r="C37">
        <f t="shared" si="3"/>
        <v>-0.24378307297224555</v>
      </c>
    </row>
    <row r="38" spans="1:3" ht="12.75">
      <c r="A38">
        <f t="shared" si="1"/>
        <v>0.49999999999999994</v>
      </c>
      <c r="B38">
        <f t="shared" si="2"/>
        <v>11.180344479147562</v>
      </c>
      <c r="C38">
        <f t="shared" si="3"/>
        <v>-0.79914355083504</v>
      </c>
    </row>
    <row r="39" spans="1:3" ht="12.75">
      <c r="A39">
        <f t="shared" si="1"/>
        <v>0.5499999999999999</v>
      </c>
      <c r="B39">
        <f t="shared" si="2"/>
        <v>11.140387301605811</v>
      </c>
      <c r="C39">
        <f t="shared" si="3"/>
        <v>-1.3441757626528048</v>
      </c>
    </row>
    <row r="40" spans="1:3" ht="12.75">
      <c r="A40">
        <f t="shared" si="1"/>
        <v>0.6</v>
      </c>
      <c r="B40">
        <f t="shared" si="2"/>
        <v>11.07317851347317</v>
      </c>
      <c r="C40">
        <f t="shared" si="3"/>
        <v>-1.8776720518866714</v>
      </c>
    </row>
    <row r="41" spans="1:3" ht="12.75">
      <c r="A41">
        <f t="shared" si="1"/>
        <v>0.65</v>
      </c>
      <c r="B41">
        <f t="shared" si="2"/>
        <v>10.979294910878837</v>
      </c>
      <c r="C41">
        <f t="shared" si="3"/>
        <v>-2.3984717166523133</v>
      </c>
    </row>
    <row r="42" spans="1:3" ht="12.75">
      <c r="A42">
        <f t="shared" si="1"/>
        <v>0.7000000000000001</v>
      </c>
      <c r="B42">
        <f t="shared" si="2"/>
        <v>10.85937132504622</v>
      </c>
      <c r="C42">
        <f t="shared" si="3"/>
        <v>-2.9054632071548396</v>
      </c>
    </row>
    <row r="43" spans="1:3" ht="12.75">
      <c r="A43">
        <f t="shared" si="1"/>
        <v>0.7500000000000001</v>
      </c>
      <c r="B43">
        <f t="shared" si="2"/>
        <v>10.714098164688478</v>
      </c>
      <c r="C43">
        <f t="shared" si="3"/>
        <v>-3.3975861672819407</v>
      </c>
    </row>
    <row r="44" spans="1:3" ht="12.75">
      <c r="A44">
        <f t="shared" si="1"/>
        <v>0.8000000000000002</v>
      </c>
      <c r="B44">
        <f t="shared" si="2"/>
        <v>10.544218856324381</v>
      </c>
      <c r="C44">
        <f t="shared" si="3"/>
        <v>-3.8738333175889306</v>
      </c>
    </row>
    <row r="45" spans="1:3" ht="12.75">
      <c r="A45">
        <f t="shared" si="1"/>
        <v>0.8500000000000002</v>
      </c>
      <c r="B45">
        <f t="shared" si="2"/>
        <v>10.350527190444934</v>
      </c>
      <c r="C45">
        <f t="shared" si="3"/>
        <v>-4.333252177347343</v>
      </c>
    </row>
    <row r="46" spans="1:3" ht="12.75">
      <c r="A46">
        <f t="shared" si="1"/>
        <v>0.9000000000000002</v>
      </c>
      <c r="B46">
        <f t="shared" si="2"/>
        <v>10.133864581577567</v>
      </c>
      <c r="C46">
        <f t="shared" si="3"/>
        <v>-4.774946623766011</v>
      </c>
    </row>
    <row r="47" spans="1:3" ht="12.75">
      <c r="A47">
        <f t="shared" si="1"/>
        <v>0.9500000000000003</v>
      </c>
      <c r="B47">
        <f t="shared" si="2"/>
        <v>9.895117250389267</v>
      </c>
      <c r="C47">
        <f t="shared" si="3"/>
        <v>-5.198078286928984</v>
      </c>
    </row>
    <row r="48" spans="1:3" ht="12.75">
      <c r="A48">
        <f t="shared" si="1"/>
        <v>1.0000000000000002</v>
      </c>
      <c r="B48">
        <f t="shared" si="2"/>
        <v>9.635213336042819</v>
      </c>
      <c r="C48">
        <f t="shared" si="3"/>
        <v>-5.601867779427191</v>
      </c>
    </row>
    <row r="49" spans="1:3" ht="12.75">
      <c r="A49">
        <f t="shared" si="1"/>
        <v>1.0500000000000003</v>
      </c>
      <c r="B49">
        <f t="shared" si="2"/>
        <v>9.35511994707146</v>
      </c>
      <c r="C49">
        <f t="shared" si="3"/>
        <v>-5.985595760089356</v>
      </c>
    </row>
    <row r="50" spans="1:3" ht="12.75">
      <c r="A50">
        <f t="shared" si="1"/>
        <v>1.1000000000000003</v>
      </c>
      <c r="B50">
        <f t="shared" si="2"/>
        <v>9.055840159066992</v>
      </c>
      <c r="C50">
        <f t="shared" si="3"/>
        <v>-6.348603831641365</v>
      </c>
    </row>
    <row r="51" spans="1:3" ht="12.75">
      <c r="A51">
        <f t="shared" si="1"/>
        <v>1.1500000000000004</v>
      </c>
      <c r="B51">
        <f t="shared" si="2"/>
        <v>8.738409967484923</v>
      </c>
      <c r="C51">
        <f t="shared" si="3"/>
        <v>-6.690295272540991</v>
      </c>
    </row>
    <row r="52" spans="1:3" ht="12.75">
      <c r="A52">
        <f t="shared" si="1"/>
        <v>1.2000000000000004</v>
      </c>
      <c r="B52">
        <f t="shared" si="2"/>
        <v>8.403895203857873</v>
      </c>
      <c r="C52">
        <f t="shared" si="3"/>
        <v>-7.01013560364577</v>
      </c>
    </row>
    <row r="53" spans="1:3" ht="12.75">
      <c r="A53">
        <f t="shared" si="1"/>
        <v>1.2500000000000004</v>
      </c>
      <c r="B53">
        <f t="shared" si="2"/>
        <v>8.053388423675585</v>
      </c>
      <c r="C53">
        <f t="shared" si="3"/>
        <v>-7.307652990774862</v>
      </c>
    </row>
    <row r="54" spans="1:3" ht="12.75">
      <c r="A54">
        <f t="shared" si="1"/>
        <v>1.3000000000000005</v>
      </c>
      <c r="B54">
        <f t="shared" si="2"/>
        <v>7.688005774136842</v>
      </c>
      <c r="C54">
        <f t="shared" si="3"/>
        <v>-7.582438484620082</v>
      </c>
    </row>
    <row r="55" spans="1:3" ht="12.75">
      <c r="A55">
        <f t="shared" si="1"/>
        <v>1.3500000000000005</v>
      </c>
      <c r="B55">
        <f t="shared" si="2"/>
        <v>7.308883849905838</v>
      </c>
      <c r="C55">
        <f t="shared" si="3"/>
        <v>-7.834146099846072</v>
      </c>
    </row>
    <row r="56" spans="1:3" ht="12.75">
      <c r="A56">
        <f t="shared" si="1"/>
        <v>1.4000000000000006</v>
      </c>
      <c r="B56">
        <f t="shared" si="2"/>
        <v>6.917176544913534</v>
      </c>
      <c r="C56">
        <f t="shared" si="3"/>
        <v>-8.062492735594057</v>
      </c>
    </row>
    <row r="57" spans="1:3" ht="12.75">
      <c r="A57">
        <f t="shared" si="1"/>
        <v>1.4500000000000006</v>
      </c>
      <c r="B57">
        <f t="shared" si="2"/>
        <v>6.5140519081338315</v>
      </c>
      <c r="C57">
        <f t="shared" si="3"/>
        <v>-8.267257939966838</v>
      </c>
    </row>
    <row r="58" spans="1:3" ht="12.75">
      <c r="A58">
        <f t="shared" si="1"/>
        <v>1.5000000000000007</v>
      </c>
      <c r="B58">
        <f t="shared" si="2"/>
        <v>6.10068901113549</v>
      </c>
      <c r="C58">
        <f t="shared" si="3"/>
        <v>-8.44828352142411</v>
      </c>
    </row>
    <row r="59" spans="1:3" ht="12.75">
      <c r="A59">
        <f t="shared" si="1"/>
        <v>1.5500000000000007</v>
      </c>
      <c r="B59">
        <f t="shared" si="2"/>
        <v>5.678274835064284</v>
      </c>
      <c r="C59">
        <f t="shared" si="3"/>
        <v>-8.605473010355961</v>
      </c>
    </row>
    <row r="60" spans="1:3" ht="12.75">
      <c r="A60">
        <f t="shared" si="1"/>
        <v>1.6000000000000008</v>
      </c>
      <c r="B60">
        <f t="shared" si="2"/>
        <v>5.248001184546486</v>
      </c>
      <c r="C60">
        <f t="shared" si="3"/>
        <v>-8.738790974427946</v>
      </c>
    </row>
    <row r="61" spans="1:3" ht="12.75">
      <c r="A61">
        <f t="shared" si="1"/>
        <v>1.6500000000000008</v>
      </c>
      <c r="B61">
        <f t="shared" si="2"/>
        <v>4.811061635825089</v>
      </c>
      <c r="C61">
        <f t="shared" si="3"/>
        <v>-8.848262191602782</v>
      </c>
    </row>
    <row r="62" spans="1:3" ht="12.75">
      <c r="A62">
        <f t="shared" si="1"/>
        <v>1.7000000000000008</v>
      </c>
      <c r="B62">
        <f t="shared" si="2"/>
        <v>4.36864852624495</v>
      </c>
      <c r="C62">
        <f t="shared" si="3"/>
        <v>-8.933970685040988</v>
      </c>
    </row>
    <row r="63" spans="1:3" ht="12.75">
      <c r="A63">
        <f t="shared" si="1"/>
        <v>1.7500000000000009</v>
      </c>
      <c r="B63">
        <f t="shared" si="2"/>
        <v>3.921949991992901</v>
      </c>
      <c r="C63">
        <f t="shared" si="3"/>
        <v>-8.996058624365018</v>
      </c>
    </row>
    <row r="64" spans="1:3" ht="12.75">
      <c r="A64">
        <f t="shared" si="1"/>
        <v>1.800000000000001</v>
      </c>
      <c r="B64">
        <f t="shared" si="2"/>
        <v>3.47214706077465</v>
      </c>
      <c r="C64">
        <f t="shared" si="3"/>
        <v>-9.034725098038276</v>
      </c>
    </row>
    <row r="65" spans="1:3" ht="12.75">
      <c r="A65">
        <f t="shared" si="1"/>
        <v>1.850000000000001</v>
      </c>
      <c r="B65">
        <f t="shared" si="2"/>
        <v>3.020410805872736</v>
      </c>
      <c r="C65">
        <f t="shared" si="3"/>
        <v>-9.050224761861339</v>
      </c>
    </row>
    <row r="66" spans="1:3" ht="12.75">
      <c r="A66">
        <f t="shared" si="1"/>
        <v>1.900000000000001</v>
      </c>
      <c r="B66">
        <f t="shared" si="2"/>
        <v>2.567899567779669</v>
      </c>
      <c r="C66">
        <f t="shared" si="3"/>
        <v>-9.042866368822402</v>
      </c>
    </row>
    <row r="67" spans="1:3" ht="12.75">
      <c r="A67">
        <f t="shared" si="1"/>
        <v>1.950000000000001</v>
      </c>
      <c r="B67">
        <f t="shared" si="2"/>
        <v>2.115756249338549</v>
      </c>
      <c r="C67">
        <f t="shared" si="3"/>
        <v>-9.013011185756994</v>
      </c>
    </row>
    <row r="68" spans="1:3" ht="12.75">
      <c r="A68">
        <f t="shared" si="1"/>
        <v>2.000000000000001</v>
      </c>
      <c r="B68">
        <f t="shared" si="2"/>
        <v>1.6651056900506993</v>
      </c>
      <c r="C68">
        <f t="shared" si="3"/>
        <v>-8.961071302473174</v>
      </c>
    </row>
    <row r="69" spans="1:3" ht="12.75">
      <c r="A69">
        <f t="shared" si="1"/>
        <v>2.0500000000000007</v>
      </c>
      <c r="B69">
        <f t="shared" si="2"/>
        <v>1.2170521249270405</v>
      </c>
      <c r="C69">
        <f t="shared" si="3"/>
        <v>-8.887507839182428</v>
      </c>
    </row>
    <row r="70" spans="1:3" ht="12.75">
      <c r="A70">
        <f t="shared" si="1"/>
        <v>2.1000000000000005</v>
      </c>
      <c r="B70">
        <f t="shared" si="2"/>
        <v>0.7726767329679192</v>
      </c>
      <c r="C70">
        <f t="shared" si="3"/>
        <v>-8.792829058243088</v>
      </c>
    </row>
    <row r="71" spans="1:3" ht="12.75">
      <c r="A71">
        <f t="shared" si="1"/>
        <v>2.1500000000000004</v>
      </c>
      <c r="B71">
        <f t="shared" si="2"/>
        <v>0.33303528005576477</v>
      </c>
      <c r="C71">
        <f t="shared" si="3"/>
        <v>-8.67758838637223</v>
      </c>
    </row>
    <row r="72" spans="1:3" ht="12.75">
      <c r="A72">
        <f t="shared" si="1"/>
        <v>2.2</v>
      </c>
      <c r="B72">
        <f t="shared" si="2"/>
        <v>-0.10084413926284674</v>
      </c>
      <c r="C72">
        <f t="shared" si="3"/>
        <v>-8.542382353613505</v>
      </c>
    </row>
    <row r="73" spans="1:3" ht="12.75">
      <c r="A73">
        <f t="shared" si="1"/>
        <v>2.25</v>
      </c>
      <c r="B73">
        <f t="shared" si="2"/>
        <v>-0.527963256943522</v>
      </c>
      <c r="C73">
        <f t="shared" si="3"/>
        <v>-8.387848455462127</v>
      </c>
    </row>
    <row r="74" spans="1:3" ht="12.75">
      <c r="A74">
        <f t="shared" si="1"/>
        <v>2.3</v>
      </c>
      <c r="B74">
        <f t="shared" si="2"/>
        <v>-0.9473556797166283</v>
      </c>
      <c r="C74">
        <f t="shared" si="3"/>
        <v>-8.214662944644363</v>
      </c>
    </row>
    <row r="75" spans="1:3" ht="12.75">
      <c r="A75">
        <f t="shared" si="1"/>
        <v>2.3499999999999996</v>
      </c>
      <c r="B75">
        <f t="shared" si="2"/>
        <v>-1.3580888269488465</v>
      </c>
      <c r="C75">
        <f t="shared" si="3"/>
        <v>-8.023538559127255</v>
      </c>
    </row>
    <row r="76" spans="1:3" ht="12.75">
      <c r="A76">
        <f t="shared" si="1"/>
        <v>2.3999999999999995</v>
      </c>
      <c r="B76">
        <f t="shared" si="2"/>
        <v>-1.7592657549052093</v>
      </c>
      <c r="C76">
        <f t="shared" si="3"/>
        <v>-7.815222192995086</v>
      </c>
    </row>
    <row r="77" spans="1:3" ht="12.75">
      <c r="A77">
        <f t="shared" si="1"/>
        <v>2.4499999999999993</v>
      </c>
      <c r="B77">
        <f t="shared" si="2"/>
        <v>-2.1500268645549636</v>
      </c>
      <c r="C77">
        <f t="shared" si="3"/>
        <v>-7.590492516872412</v>
      </c>
    </row>
    <row r="78" spans="1:3" ht="12.75">
      <c r="A78">
        <f t="shared" si="1"/>
        <v>2.499999999999999</v>
      </c>
      <c r="B78">
        <f t="shared" si="2"/>
        <v>-2.529551490398584</v>
      </c>
      <c r="C78">
        <f t="shared" si="3"/>
        <v>-7.350157554599396</v>
      </c>
    </row>
    <row r="79" spans="1:3" ht="12.75">
      <c r="A79">
        <f t="shared" si="1"/>
        <v>2.549999999999999</v>
      </c>
      <c r="B79">
        <f t="shared" si="2"/>
        <v>-2.897059368128554</v>
      </c>
      <c r="C79">
        <f t="shared" si="3"/>
        <v>-7.095052222873978</v>
      </c>
    </row>
    <row r="80" spans="1:3" ht="12.75">
      <c r="A80">
        <f t="shared" si="1"/>
        <v>2.5999999999999988</v>
      </c>
      <c r="B80">
        <f t="shared" si="2"/>
        <v>-3.2518119792722526</v>
      </c>
      <c r="C80">
        <f t="shared" si="3"/>
        <v>-6.826035840567256</v>
      </c>
    </row>
    <row r="81" spans="1:3" ht="12.75">
      <c r="A81">
        <f t="shared" si="1"/>
        <v>2.6499999999999986</v>
      </c>
      <c r="B81">
        <f t="shared" si="2"/>
        <v>-3.5931137713006156</v>
      </c>
      <c r="C81">
        <f t="shared" si="3"/>
        <v>-6.543989614393716</v>
      </c>
    </row>
    <row r="82" spans="1:3" ht="12.75">
      <c r="A82">
        <f t="shared" si="1"/>
        <v>2.6999999999999984</v>
      </c>
      <c r="B82">
        <f t="shared" si="2"/>
        <v>-3.9203132520203017</v>
      </c>
      <c r="C82">
        <f t="shared" si="3"/>
        <v>-6.249814107576795</v>
      </c>
    </row>
    <row r="83" spans="1:3" ht="12.75">
      <c r="A83">
        <f t="shared" si="1"/>
        <v>2.7499999999999982</v>
      </c>
      <c r="B83">
        <f t="shared" si="2"/>
        <v>-4.232803957399142</v>
      </c>
      <c r="C83">
        <f t="shared" si="3"/>
        <v>-5.944426698093186</v>
      </c>
    </row>
    <row r="84" spans="1:3" ht="12.75">
      <c r="A84">
        <f t="shared" si="1"/>
        <v>2.799999999999998</v>
      </c>
      <c r="B84">
        <f t="shared" si="2"/>
        <v>-4.530025292303801</v>
      </c>
      <c r="C84">
        <f t="shared" si="3"/>
        <v>-5.628759033006598</v>
      </c>
    </row>
    <row r="85" spans="1:3" ht="12.75">
      <c r="A85">
        <f t="shared" si="1"/>
        <v>2.849999999999998</v>
      </c>
      <c r="B85">
        <f t="shared" si="2"/>
        <v>-4.8114632439541305</v>
      </c>
      <c r="C85">
        <f t="shared" si="3"/>
        <v>-5.303754485313792</v>
      </c>
    </row>
    <row r="86" spans="1:3" ht="12.75">
      <c r="A86">
        <f t="shared" si="1"/>
        <v>2.8999999999999977</v>
      </c>
      <c r="B86">
        <f t="shared" si="2"/>
        <v>-5.07665096821982</v>
      </c>
      <c r="C86">
        <f t="shared" si="3"/>
        <v>-4.970365619623094</v>
      </c>
    </row>
    <row r="87" spans="1:3" ht="12.75">
      <c r="A87">
        <f t="shared" si="1"/>
        <v>2.9499999999999975</v>
      </c>
      <c r="B87">
        <f t="shared" si="2"/>
        <v>-5.325169249200974</v>
      </c>
      <c r="C87">
        <f t="shared" si="3"/>
        <v>-4.629551672868699</v>
      </c>
    </row>
    <row r="88" spans="1:3" ht="12.75">
      <c r="A88">
        <f t="shared" si="1"/>
        <v>2.9999999999999973</v>
      </c>
      <c r="B88">
        <f t="shared" si="2"/>
        <v>-5.556646832844409</v>
      </c>
      <c r="C88">
        <f t="shared" si="3"/>
        <v>-4.282276056133448</v>
      </c>
    </row>
    <row r="89" spans="1:3" ht="12.75">
      <c r="A89">
        <f t="shared" si="1"/>
        <v>3.049999999999997</v>
      </c>
      <c r="B89">
        <f t="shared" si="2"/>
        <v>-5.770760635651081</v>
      </c>
      <c r="C89">
        <f t="shared" si="3"/>
        <v>-3.929503883508892</v>
      </c>
    </row>
    <row r="90" spans="1:3" ht="12.75">
      <c r="A90">
        <f t="shared" si="1"/>
        <v>3.099999999999997</v>
      </c>
      <c r="B90">
        <f t="shared" si="2"/>
        <v>-5.967235829826526</v>
      </c>
      <c r="C90">
        <f t="shared" si="3"/>
        <v>-3.572199533764932</v>
      </c>
    </row>
    <row r="91" spans="1:3" ht="12.75">
      <c r="A91">
        <f t="shared" si="1"/>
        <v>3.149999999999997</v>
      </c>
      <c r="B91">
        <f t="shared" si="2"/>
        <v>-6.145845806514773</v>
      </c>
      <c r="C91">
        <f t="shared" si="3"/>
        <v>-3.2113242504327193</v>
      </c>
    </row>
    <row r="92" spans="1:3" ht="12.75">
      <c r="A92">
        <f t="shared" si="1"/>
        <v>3.1999999999999966</v>
      </c>
      <c r="B92">
        <f t="shared" si="2"/>
        <v>-6.306412019036409</v>
      </c>
      <c r="C92">
        <f t="shared" si="3"/>
        <v>-2.847833785724408</v>
      </c>
    </row>
    <row r="93" spans="1:3" ht="12.75">
      <c r="A93">
        <f aca="true" t="shared" si="4" ref="A93:A156">A92+$C$13</f>
        <v>3.2499999999999964</v>
      </c>
      <c r="B93">
        <f aca="true" t="shared" si="5" ref="B93:B156">B92+dt*C92</f>
        <v>-6.448803708322629</v>
      </c>
      <c r="C93">
        <f aca="true" t="shared" si="6" ref="C93:C156">C92-dt*(cc*C92+k*B93)/m</f>
        <v>-2.4826760935224104</v>
      </c>
    </row>
    <row r="94" spans="1:3" ht="12.75">
      <c r="A94">
        <f t="shared" si="4"/>
        <v>3.2999999999999963</v>
      </c>
      <c r="B94">
        <f t="shared" si="5"/>
        <v>-6.57293751299875</v>
      </c>
      <c r="C94">
        <f t="shared" si="6"/>
        <v>-2.1167890764696367</v>
      </c>
    </row>
    <row r="95" spans="1:3" ht="12.75">
      <c r="A95">
        <f t="shared" si="4"/>
        <v>3.349999999999996</v>
      </c>
      <c r="B95">
        <f t="shared" si="5"/>
        <v>-6.678776966822231</v>
      </c>
      <c r="C95">
        <f t="shared" si="6"/>
        <v>-1.7510983919814804</v>
      </c>
    </row>
    <row r="96" spans="1:3" ht="12.75">
      <c r="A96">
        <f t="shared" si="4"/>
        <v>3.399999999999996</v>
      </c>
      <c r="B96">
        <f t="shared" si="5"/>
        <v>-6.766331886421305</v>
      </c>
      <c r="C96">
        <f t="shared" si="6"/>
        <v>-1.386515321780693</v>
      </c>
    </row>
    <row r="97" spans="1:3" ht="12.75">
      <c r="A97">
        <f t="shared" si="4"/>
        <v>3.4499999999999957</v>
      </c>
      <c r="B97">
        <f t="shared" si="5"/>
        <v>-6.83565765251034</v>
      </c>
      <c r="C97">
        <f t="shared" si="6"/>
        <v>-1.0239347093284654</v>
      </c>
    </row>
    <row r="98" spans="1:3" ht="12.75">
      <c r="A98">
        <f t="shared" si="4"/>
        <v>3.4999999999999956</v>
      </c>
      <c r="B98">
        <f t="shared" si="5"/>
        <v>-6.886854387976763</v>
      </c>
      <c r="C98">
        <f t="shared" si="6"/>
        <v>-0.6642329692897002</v>
      </c>
    </row>
    <row r="99" spans="1:3" ht="12.75">
      <c r="A99">
        <f t="shared" si="4"/>
        <v>3.5499999999999954</v>
      </c>
      <c r="B99">
        <f t="shared" si="5"/>
        <v>-6.9200660364412485</v>
      </c>
      <c r="C99">
        <f t="shared" si="6"/>
        <v>-0.3082661729282923</v>
      </c>
    </row>
    <row r="100" spans="1:3" ht="12.75">
      <c r="A100">
        <f t="shared" si="4"/>
        <v>3.599999999999995</v>
      </c>
      <c r="B100">
        <f t="shared" si="5"/>
        <v>-6.935479345087663</v>
      </c>
      <c r="C100">
        <f t="shared" si="6"/>
        <v>0.04313178692001529</v>
      </c>
    </row>
    <row r="101" spans="1:3" ht="12.75">
      <c r="A101">
        <f t="shared" si="4"/>
        <v>3.649999999999995</v>
      </c>
      <c r="B101">
        <f t="shared" si="5"/>
        <v>-6.933322755741663</v>
      </c>
      <c r="C101">
        <f t="shared" si="6"/>
        <v>0.38915094790329824</v>
      </c>
    </row>
    <row r="102" spans="1:3" ht="12.75">
      <c r="A102">
        <f t="shared" si="4"/>
        <v>3.699999999999995</v>
      </c>
      <c r="B102">
        <f t="shared" si="5"/>
        <v>-6.913865208346498</v>
      </c>
      <c r="C102">
        <f t="shared" si="6"/>
        <v>0.7290069441020737</v>
      </c>
    </row>
    <row r="103" spans="1:3" ht="12.75">
      <c r="A103">
        <f t="shared" si="4"/>
        <v>3.7499999999999947</v>
      </c>
      <c r="B103">
        <f t="shared" si="5"/>
        <v>-6.877414861141394</v>
      </c>
      <c r="C103">
        <f t="shared" si="6"/>
        <v>1.0619425829976123</v>
      </c>
    </row>
    <row r="104" spans="1:3" ht="12.75">
      <c r="A104">
        <f t="shared" si="4"/>
        <v>3.7999999999999945</v>
      </c>
      <c r="B104">
        <f t="shared" si="5"/>
        <v>-6.824317731991513</v>
      </c>
      <c r="C104">
        <f t="shared" si="6"/>
        <v>1.3872293308522239</v>
      </c>
    </row>
    <row r="105" spans="1:3" ht="12.75">
      <c r="A105">
        <f t="shared" si="4"/>
        <v>3.8499999999999943</v>
      </c>
      <c r="B105">
        <f t="shared" si="5"/>
        <v>-6.754956265448902</v>
      </c>
      <c r="C105">
        <f t="shared" si="6"/>
        <v>1.7041687041618856</v>
      </c>
    </row>
    <row r="106" spans="1:3" ht="12.75">
      <c r="A106">
        <f t="shared" si="4"/>
        <v>3.899999999999994</v>
      </c>
      <c r="B106">
        <f t="shared" si="5"/>
        <v>-6.669747830240808</v>
      </c>
      <c r="C106">
        <f t="shared" si="6"/>
        <v>2.0120935651114977</v>
      </c>
    </row>
    <row r="107" spans="1:3" ht="12.75">
      <c r="A107">
        <f t="shared" si="4"/>
        <v>3.949999999999994</v>
      </c>
      <c r="B107">
        <f t="shared" si="5"/>
        <v>-6.569143151985233</v>
      </c>
      <c r="C107">
        <f t="shared" si="6"/>
        <v>2.310369319234087</v>
      </c>
    </row>
    <row r="108" spans="1:3" ht="12.75">
      <c r="A108">
        <f t="shared" si="4"/>
        <v>3.999999999999994</v>
      </c>
      <c r="B108">
        <f t="shared" si="5"/>
        <v>-6.453624686023528</v>
      </c>
      <c r="C108">
        <f t="shared" si="6"/>
        <v>2.5983950137467517</v>
      </c>
    </row>
    <row r="109" spans="1:3" ht="12.75">
      <c r="A109">
        <f t="shared" si="4"/>
        <v>4.049999999999994</v>
      </c>
      <c r="B109">
        <f t="shared" si="5"/>
        <v>-6.323704935336191</v>
      </c>
      <c r="C109">
        <f t="shared" si="6"/>
        <v>2.87560433530736</v>
      </c>
    </row>
    <row r="110" spans="1:3" ht="12.75">
      <c r="A110">
        <f t="shared" si="4"/>
        <v>4.099999999999993</v>
      </c>
      <c r="B110">
        <f t="shared" si="5"/>
        <v>-6.179924718570823</v>
      </c>
      <c r="C110">
        <f t="shared" si="6"/>
        <v>3.141466506206291</v>
      </c>
    </row>
    <row r="111" spans="1:3" ht="12.75">
      <c r="A111">
        <f t="shared" si="4"/>
        <v>4.149999999999993</v>
      </c>
      <c r="B111">
        <f t="shared" si="5"/>
        <v>-6.022851393260509</v>
      </c>
      <c r="C111">
        <f t="shared" si="6"/>
        <v>3.395487078276222</v>
      </c>
    </row>
    <row r="112" spans="1:3" ht="12.75">
      <c r="A112">
        <f t="shared" si="4"/>
        <v>4.199999999999993</v>
      </c>
      <c r="B112">
        <f t="shared" si="5"/>
        <v>-5.853077039346697</v>
      </c>
      <c r="C112">
        <f t="shared" si="6"/>
        <v>3.6372086240694137</v>
      </c>
    </row>
    <row r="113" spans="1:3" ht="12.75">
      <c r="A113">
        <f t="shared" si="4"/>
        <v>4.249999999999993</v>
      </c>
      <c r="B113">
        <f t="shared" si="5"/>
        <v>-5.671216608143227</v>
      </c>
      <c r="C113">
        <f t="shared" si="6"/>
        <v>3.866211325115534</v>
      </c>
    </row>
    <row r="114" spans="1:3" ht="12.75">
      <c r="A114">
        <f t="shared" si="4"/>
        <v>4.299999999999993</v>
      </c>
      <c r="B114">
        <f t="shared" si="5"/>
        <v>-5.47790604188745</v>
      </c>
      <c r="C114">
        <f t="shared" si="6"/>
        <v>4.082113457333174</v>
      </c>
    </row>
    <row r="115" spans="1:3" ht="12.75">
      <c r="A115">
        <f t="shared" si="4"/>
        <v>4.3499999999999925</v>
      </c>
      <c r="B115">
        <f t="shared" si="5"/>
        <v>-5.273800369020791</v>
      </c>
      <c r="C115">
        <f t="shared" si="6"/>
        <v>4.284571773924216</v>
      </c>
    </row>
    <row r="116" spans="1:3" ht="12.75">
      <c r="A116">
        <f t="shared" si="4"/>
        <v>4.399999999999992</v>
      </c>
      <c r="B116">
        <f t="shared" si="5"/>
        <v>-5.05957178032458</v>
      </c>
      <c r="C116">
        <f t="shared" si="6"/>
        <v>4.473281786331582</v>
      </c>
    </row>
    <row r="117" spans="1:3" ht="12.75">
      <c r="A117">
        <f t="shared" si="4"/>
        <v>4.449999999999992</v>
      </c>
      <c r="B117">
        <f t="shared" si="5"/>
        <v>-4.835907691008001</v>
      </c>
      <c r="C117">
        <f t="shared" si="6"/>
        <v>4.647977944087009</v>
      </c>
    </row>
    <row r="118" spans="1:3" ht="12.75">
      <c r="A118">
        <f t="shared" si="4"/>
        <v>4.499999999999992</v>
      </c>
      <c r="B118">
        <f t="shared" si="5"/>
        <v>-4.60350879380365</v>
      </c>
      <c r="C118">
        <f t="shared" si="6"/>
        <v>4.8084337146158855</v>
      </c>
    </row>
    <row r="119" spans="1:3" ht="12.75">
      <c r="A119">
        <f t="shared" si="4"/>
        <v>4.549999999999992</v>
      </c>
      <c r="B119">
        <f t="shared" si="5"/>
        <v>-4.363087108072856</v>
      </c>
      <c r="C119">
        <f t="shared" si="6"/>
        <v>4.95446156430029</v>
      </c>
    </row>
    <row r="120" spans="1:3" ht="12.75">
      <c r="A120">
        <f t="shared" si="4"/>
        <v>4.599999999999992</v>
      </c>
      <c r="B120">
        <f t="shared" si="5"/>
        <v>-4.115364029857841</v>
      </c>
      <c r="C120">
        <f t="shared" si="6"/>
        <v>5.085912842328678</v>
      </c>
    </row>
    <row r="121" spans="1:3" ht="12.75">
      <c r="A121">
        <f t="shared" si="4"/>
        <v>4.6499999999999915</v>
      </c>
      <c r="B121">
        <f t="shared" si="5"/>
        <v>-3.8610683877414074</v>
      </c>
      <c r="C121">
        <f t="shared" si="6"/>
        <v>5.2026775690808185</v>
      </c>
    </row>
    <row r="122" spans="1:3" ht="12.75">
      <c r="A122">
        <f t="shared" si="4"/>
        <v>4.699999999999991</v>
      </c>
      <c r="B122">
        <f t="shared" si="5"/>
        <v>-3.6009345092873666</v>
      </c>
      <c r="C122">
        <f t="shared" si="6"/>
        <v>5.304684131008974</v>
      </c>
    </row>
    <row r="123" spans="1:3" ht="12.75">
      <c r="A123">
        <f t="shared" si="4"/>
        <v>4.749999999999991</v>
      </c>
      <c r="B123">
        <f t="shared" si="5"/>
        <v>-3.335700302736918</v>
      </c>
      <c r="C123">
        <f t="shared" si="6"/>
        <v>5.391898884180685</v>
      </c>
    </row>
    <row r="124" spans="1:3" ht="12.75">
      <c r="A124">
        <f t="shared" si="4"/>
        <v>4.799999999999991</v>
      </c>
      <c r="B124">
        <f t="shared" si="5"/>
        <v>-3.0661053585278837</v>
      </c>
      <c r="C124">
        <f t="shared" si="6"/>
        <v>5.464325668844369</v>
      </c>
    </row>
    <row r="125" spans="1:3" ht="12.75">
      <c r="A125">
        <f t="shared" si="4"/>
        <v>4.849999999999991</v>
      </c>
      <c r="B125">
        <f t="shared" si="5"/>
        <v>-2.7928890750856654</v>
      </c>
      <c r="C125">
        <f t="shared" si="6"/>
        <v>5.5220052375659865</v>
      </c>
    </row>
    <row r="126" spans="1:3" ht="12.75">
      <c r="A126">
        <f t="shared" si="4"/>
        <v>4.899999999999991</v>
      </c>
      <c r="B126">
        <f t="shared" si="5"/>
        <v>-2.516788813207366</v>
      </c>
      <c r="C126">
        <f t="shared" si="6"/>
        <v>5.565014599662865</v>
      </c>
    </row>
    <row r="127" spans="1:3" ht="12.75">
      <c r="A127">
        <f t="shared" si="4"/>
        <v>4.94999999999999</v>
      </c>
      <c r="B127">
        <f t="shared" si="5"/>
        <v>-2.2385380832242228</v>
      </c>
      <c r="C127">
        <f t="shared" si="6"/>
        <v>5.593466284829133</v>
      </c>
    </row>
    <row r="128" spans="1:3" ht="12.75">
      <c r="A128">
        <f t="shared" si="4"/>
        <v>4.99999999999999</v>
      </c>
      <c r="B128">
        <f t="shared" si="5"/>
        <v>-1.958864768982766</v>
      </c>
      <c r="C128">
        <f t="shared" si="6"/>
        <v>5.607507529005835</v>
      </c>
    </row>
    <row r="129" spans="1:3" ht="12.75">
      <c r="A129">
        <f t="shared" si="4"/>
        <v>5.04999999999999</v>
      </c>
      <c r="B129">
        <f t="shared" si="5"/>
        <v>-1.6784893925324744</v>
      </c>
      <c r="C129">
        <f t="shared" si="6"/>
        <v>5.607319385697371</v>
      </c>
    </row>
    <row r="130" spans="1:3" ht="12.75">
      <c r="A130">
        <f t="shared" si="4"/>
        <v>5.09999999999999</v>
      </c>
      <c r="B130">
        <f t="shared" si="5"/>
        <v>-1.3981234232476059</v>
      </c>
      <c r="C130">
        <f t="shared" si="6"/>
        <v>5.593115766074291</v>
      </c>
    </row>
    <row r="131" spans="1:3" ht="12.75">
      <c r="A131">
        <f t="shared" si="4"/>
        <v>5.14999999999999</v>
      </c>
      <c r="B131">
        <f t="shared" si="5"/>
        <v>-1.1184676349438913</v>
      </c>
      <c r="C131">
        <f t="shared" si="6"/>
        <v>5.565142411330371</v>
      </c>
    </row>
    <row r="132" spans="1:3" ht="12.75">
      <c r="A132">
        <f t="shared" si="4"/>
        <v>5.1999999999999895</v>
      </c>
      <c r="B132">
        <f t="shared" si="5"/>
        <v>-0.8402105143773728</v>
      </c>
      <c r="C132">
        <f t="shared" si="6"/>
        <v>5.523675800879285</v>
      </c>
    </row>
    <row r="133" spans="1:3" ht="12.75">
      <c r="A133">
        <f t="shared" si="4"/>
        <v>5.249999999999989</v>
      </c>
      <c r="B133">
        <f t="shared" si="5"/>
        <v>-0.5640267243334085</v>
      </c>
      <c r="C133">
        <f t="shared" si="6"/>
        <v>5.469022000082766</v>
      </c>
    </row>
    <row r="134" spans="1:3" ht="12.75">
      <c r="A134">
        <f t="shared" si="4"/>
        <v>5.299999999999989</v>
      </c>
      <c r="B134">
        <f t="shared" si="5"/>
        <v>-0.2905756243292702</v>
      </c>
      <c r="C134">
        <f t="shared" si="6"/>
        <v>5.401515451297987</v>
      </c>
    </row>
    <row r="135" spans="1:3" ht="12.75">
      <c r="A135">
        <f t="shared" si="4"/>
        <v>5.349999999999989</v>
      </c>
      <c r="B135">
        <f t="shared" si="5"/>
        <v>-0.020499851764370802</v>
      </c>
      <c r="C135">
        <f t="shared" si="6"/>
        <v>5.321517712116736</v>
      </c>
    </row>
    <row r="136" spans="1:3" ht="12.75">
      <c r="A136">
        <f t="shared" si="4"/>
        <v>5.399999999999989</v>
      </c>
      <c r="B136">
        <f t="shared" si="5"/>
        <v>0.24557603384146603</v>
      </c>
      <c r="C136">
        <f t="shared" si="6"/>
        <v>5.2294161447429115</v>
      </c>
    </row>
    <row r="137" spans="1:3" ht="12.75">
      <c r="A137">
        <f t="shared" si="4"/>
        <v>5.449999999999989</v>
      </c>
      <c r="B137">
        <f t="shared" si="5"/>
        <v>0.5070468410786116</v>
      </c>
      <c r="C137">
        <f t="shared" si="6"/>
        <v>5.125622560517837</v>
      </c>
    </row>
    <row r="138" spans="1:3" ht="12.75">
      <c r="A138">
        <f t="shared" si="4"/>
        <v>5.4999999999999885</v>
      </c>
      <c r="B138">
        <f t="shared" si="5"/>
        <v>0.7633279691045035</v>
      </c>
      <c r="C138">
        <f t="shared" si="6"/>
        <v>5.010571823654844</v>
      </c>
    </row>
    <row r="139" spans="1:3" ht="12.75">
      <c r="A139">
        <f t="shared" si="4"/>
        <v>5.549999999999988</v>
      </c>
      <c r="B139">
        <f t="shared" si="5"/>
        <v>1.0138565602872458</v>
      </c>
      <c r="C139">
        <f t="shared" si="6"/>
        <v>4.884720418285659</v>
      </c>
    </row>
    <row r="140" spans="1:3" ht="12.75">
      <c r="A140">
        <f t="shared" si="4"/>
        <v>5.599999999999988</v>
      </c>
      <c r="B140">
        <f t="shared" si="5"/>
        <v>1.2580925812015287</v>
      </c>
      <c r="C140">
        <f t="shared" si="6"/>
        <v>4.748544982951298</v>
      </c>
    </row>
    <row r="141" spans="1:3" ht="12.75">
      <c r="A141">
        <f t="shared" si="4"/>
        <v>5.649999999999988</v>
      </c>
      <c r="B141">
        <f t="shared" si="5"/>
        <v>1.4955198303490935</v>
      </c>
      <c r="C141">
        <f t="shared" si="6"/>
        <v>4.602540816689574</v>
      </c>
    </row>
    <row r="142" spans="1:3" ht="12.75">
      <c r="A142">
        <f t="shared" si="4"/>
        <v>5.699999999999988</v>
      </c>
      <c r="B142">
        <f t="shared" si="5"/>
        <v>1.7256468711835722</v>
      </c>
      <c r="C142">
        <f t="shared" si="6"/>
        <v>4.447220360880052</v>
      </c>
    </row>
    <row r="143" spans="1:3" ht="12.75">
      <c r="A143">
        <f t="shared" si="4"/>
        <v>5.749999999999988</v>
      </c>
      <c r="B143">
        <f t="shared" si="5"/>
        <v>1.9480078892275747</v>
      </c>
      <c r="C143">
        <f t="shared" si="6"/>
        <v>4.2831116610054725</v>
      </c>
    </row>
    <row r="144" spans="1:3" ht="12.75">
      <c r="A144">
        <f t="shared" si="4"/>
        <v>5.799999999999987</v>
      </c>
      <c r="B144">
        <f t="shared" si="5"/>
        <v>2.1621634722778484</v>
      </c>
      <c r="C144">
        <f t="shared" si="6"/>
        <v>4.110756812476498</v>
      </c>
    </row>
    <row r="145" spans="1:3" ht="12.75">
      <c r="A145">
        <f t="shared" si="4"/>
        <v>5.849999999999987</v>
      </c>
      <c r="B145">
        <f t="shared" si="5"/>
        <v>2.3677013129016733</v>
      </c>
      <c r="C145">
        <f t="shared" si="6"/>
        <v>3.930710394644267</v>
      </c>
    </row>
    <row r="146" spans="1:3" ht="12.75">
      <c r="A146">
        <f t="shared" si="4"/>
        <v>5.899999999999987</v>
      </c>
      <c r="B146">
        <f t="shared" si="5"/>
        <v>2.5642368326338865</v>
      </c>
      <c r="C146">
        <f t="shared" si="6"/>
        <v>3.7435378970929087</v>
      </c>
    </row>
    <row r="147" spans="1:3" ht="12.75">
      <c r="A147">
        <f t="shared" si="4"/>
        <v>5.949999999999987</v>
      </c>
      <c r="B147">
        <f t="shared" si="5"/>
        <v>2.751413727488532</v>
      </c>
      <c r="C147">
        <f t="shared" si="6"/>
        <v>3.5498141422620884</v>
      </c>
    </row>
    <row r="148" spans="1:3" ht="12.75">
      <c r="A148">
        <f t="shared" si="4"/>
        <v>5.999999999999987</v>
      </c>
      <c r="B148">
        <f t="shared" si="5"/>
        <v>2.9289044346016366</v>
      </c>
      <c r="C148">
        <f t="shared" si="6"/>
        <v>3.350121708398075</v>
      </c>
    </row>
    <row r="149" spans="1:3" ht="12.75">
      <c r="A149">
        <f t="shared" si="4"/>
        <v>6.0499999999999865</v>
      </c>
      <c r="B149">
        <f t="shared" si="5"/>
        <v>3.09641052002154</v>
      </c>
      <c r="C149">
        <f t="shared" si="6"/>
        <v>3.1450493567710267</v>
      </c>
    </row>
    <row r="150" spans="1:3" ht="12.75">
      <c r="A150">
        <f t="shared" si="4"/>
        <v>6.099999999999986</v>
      </c>
      <c r="B150">
        <f t="shared" si="5"/>
        <v>3.2536629878600913</v>
      </c>
      <c r="C150">
        <f t="shared" si="6"/>
        <v>2.9351904670264566</v>
      </c>
    </row>
    <row r="151" spans="1:3" ht="12.75">
      <c r="A151">
        <f t="shared" si="4"/>
        <v>6.149999999999986</v>
      </c>
      <c r="B151">
        <f t="shared" si="5"/>
        <v>3.4004225112114144</v>
      </c>
      <c r="C151">
        <f t="shared" si="6"/>
        <v>2.721141484460489</v>
      </c>
    </row>
    <row r="152" spans="1:3" ht="12.75">
      <c r="A152">
        <f t="shared" si="4"/>
        <v>6.199999999999986</v>
      </c>
      <c r="B152">
        <f t="shared" si="5"/>
        <v>3.5364795854344386</v>
      </c>
      <c r="C152">
        <f t="shared" si="6"/>
        <v>2.5035003829218594</v>
      </c>
    </row>
    <row r="153" spans="1:3" ht="12.75">
      <c r="A153">
        <f t="shared" si="4"/>
        <v>6.249999999999986</v>
      </c>
      <c r="B153">
        <f t="shared" si="5"/>
        <v>3.661654604580532</v>
      </c>
      <c r="C153">
        <f t="shared" si="6"/>
        <v>2.282865146949005</v>
      </c>
    </row>
    <row r="154" spans="1:3" ht="12.75">
      <c r="A154">
        <f t="shared" si="4"/>
        <v>6.299999999999986</v>
      </c>
      <c r="B154">
        <f t="shared" si="5"/>
        <v>3.775797861927982</v>
      </c>
      <c r="C154">
        <f t="shared" si="6"/>
        <v>2.059832276648371</v>
      </c>
    </row>
    <row r="155" spans="1:3" ht="12.75">
      <c r="A155">
        <f t="shared" si="4"/>
        <v>6.349999999999985</v>
      </c>
      <c r="B155">
        <f t="shared" si="5"/>
        <v>3.8787894757604007</v>
      </c>
      <c r="C155">
        <f t="shared" si="6"/>
        <v>1.8349953187106254</v>
      </c>
    </row>
    <row r="156" spans="1:3" ht="12.75">
      <c r="A156">
        <f t="shared" si="4"/>
        <v>6.399999999999985</v>
      </c>
      <c r="B156">
        <f t="shared" si="5"/>
        <v>3.9705392416959318</v>
      </c>
      <c r="C156">
        <f t="shared" si="6"/>
        <v>1.6089434268451694</v>
      </c>
    </row>
    <row r="157" spans="1:3" ht="12.75">
      <c r="A157">
        <f aca="true" t="shared" si="7" ref="A157:A220">A156+$C$13</f>
        <v>6.449999999999985</v>
      </c>
      <c r="B157">
        <f aca="true" t="shared" si="8" ref="B157:B220">B156+dt*C156</f>
        <v>4.05098641303819</v>
      </c>
      <c r="C157">
        <f aca="true" t="shared" si="9" ref="C157:C220">C156-dt*(cc*C156+k*B157)/m</f>
        <v>1.3822599547905825</v>
      </c>
    </row>
    <row r="158" spans="1:3" ht="12.75">
      <c r="A158">
        <f t="shared" si="7"/>
        <v>6.499999999999985</v>
      </c>
      <c r="B158">
        <f t="shared" si="8"/>
        <v>4.120099410777719</v>
      </c>
      <c r="C158">
        <f t="shared" si="9"/>
        <v>1.1555210849298378</v>
      </c>
    </row>
    <row r="159" spans="1:3" ht="12.75">
      <c r="A159">
        <f t="shared" si="7"/>
        <v>6.549999999999985</v>
      </c>
      <c r="B159">
        <f t="shared" si="8"/>
        <v>4.177875465024211</v>
      </c>
      <c r="C159">
        <f t="shared" si="9"/>
        <v>0.9292944954046797</v>
      </c>
    </row>
    <row r="160" spans="1:3" ht="12.75">
      <c r="A160">
        <f t="shared" si="7"/>
        <v>6.5999999999999845</v>
      </c>
      <c r="B160">
        <f t="shared" si="8"/>
        <v>4.224340189794446</v>
      </c>
      <c r="C160">
        <f t="shared" si="9"/>
        <v>0.7041380684838872</v>
      </c>
    </row>
    <row r="161" spans="1:3" ht="12.75">
      <c r="A161">
        <f t="shared" si="7"/>
        <v>6.649999999999984</v>
      </c>
      <c r="B161">
        <f t="shared" si="8"/>
        <v>4.25954709321864</v>
      </c>
      <c r="C161">
        <f t="shared" si="9"/>
        <v>0.48059864279569686</v>
      </c>
    </row>
    <row r="162" spans="1:3" ht="12.75">
      <c r="A162">
        <f t="shared" si="7"/>
        <v>6.699999999999984</v>
      </c>
      <c r="B162">
        <f t="shared" si="8"/>
        <v>4.283577025358425</v>
      </c>
      <c r="C162">
        <f t="shared" si="9"/>
        <v>0.25921081188584016</v>
      </c>
    </row>
    <row r="163" spans="1:3" ht="12.75">
      <c r="A163">
        <f t="shared" si="7"/>
        <v>6.749999999999984</v>
      </c>
      <c r="B163">
        <f t="shared" si="8"/>
        <v>4.2965375659527165</v>
      </c>
      <c r="C163">
        <f t="shared" si="9"/>
        <v>0.0404957714099167</v>
      </c>
    </row>
    <row r="164" spans="1:3" ht="12.75">
      <c r="A164">
        <f t="shared" si="7"/>
        <v>6.799999999999984</v>
      </c>
      <c r="B164">
        <f t="shared" si="8"/>
        <v>4.298562354523212</v>
      </c>
      <c r="C164">
        <f t="shared" si="9"/>
        <v>-0.1750397828873927</v>
      </c>
    </row>
    <row r="165" spans="1:3" ht="12.75">
      <c r="A165">
        <f t="shared" si="7"/>
        <v>6.849999999999984</v>
      </c>
      <c r="B165">
        <f t="shared" si="8"/>
        <v>4.289810365378843</v>
      </c>
      <c r="C165">
        <f t="shared" si="9"/>
        <v>-0.38690470441302394</v>
      </c>
    </row>
    <row r="166" spans="1:3" ht="12.75">
      <c r="A166">
        <f t="shared" si="7"/>
        <v>6.8999999999999835</v>
      </c>
      <c r="B166">
        <f t="shared" si="8"/>
        <v>4.2704651301581915</v>
      </c>
      <c r="C166">
        <f t="shared" si="9"/>
        <v>-0.5946243903547381</v>
      </c>
    </row>
    <row r="167" spans="1:3" ht="12.75">
      <c r="A167">
        <f t="shared" si="7"/>
        <v>6.949999999999983</v>
      </c>
      <c r="B167">
        <f t="shared" si="8"/>
        <v>4.240733910640454</v>
      </c>
      <c r="C167">
        <f t="shared" si="9"/>
        <v>-0.7977417200314397</v>
      </c>
    </row>
    <row r="168" spans="1:3" ht="12.75">
      <c r="A168">
        <f t="shared" si="7"/>
        <v>6.999999999999983</v>
      </c>
      <c r="B168">
        <f t="shared" si="8"/>
        <v>4.200846824638882</v>
      </c>
      <c r="C168">
        <f t="shared" si="9"/>
        <v>-0.9958179354629122</v>
      </c>
    </row>
    <row r="169" spans="1:3" ht="12.75">
      <c r="A169">
        <f t="shared" si="7"/>
        <v>7.049999999999983</v>
      </c>
      <c r="B169">
        <f t="shared" si="8"/>
        <v>4.151055927865737</v>
      </c>
      <c r="C169">
        <f t="shared" si="9"/>
        <v>-1.1884334628242554</v>
      </c>
    </row>
    <row r="170" spans="1:3" ht="12.75">
      <c r="A170">
        <f t="shared" si="7"/>
        <v>7.099999999999983</v>
      </c>
      <c r="B170">
        <f t="shared" si="8"/>
        <v>4.091634254724524</v>
      </c>
      <c r="C170">
        <f t="shared" si="9"/>
        <v>-1.3751886736181178</v>
      </c>
    </row>
    <row r="171" spans="1:3" ht="12.75">
      <c r="A171">
        <f t="shared" si="7"/>
        <v>7.149999999999983</v>
      </c>
      <c r="B171">
        <f t="shared" si="8"/>
        <v>4.022874821043618</v>
      </c>
      <c r="C171">
        <f t="shared" si="9"/>
        <v>-1.555704584566027</v>
      </c>
    </row>
    <row r="172" spans="1:3" ht="12.75">
      <c r="A172">
        <f t="shared" si="7"/>
        <v>7.199999999999982</v>
      </c>
      <c r="B172">
        <f t="shared" si="8"/>
        <v>3.9450895918153166</v>
      </c>
      <c r="C172">
        <f t="shared" si="9"/>
        <v>-1.7296234953883023</v>
      </c>
    </row>
    <row r="173" spans="1:3" ht="12.75">
      <c r="A173">
        <f t="shared" si="7"/>
        <v>7.249999999999982</v>
      </c>
      <c r="B173">
        <f t="shared" si="8"/>
        <v>3.8586084170459016</v>
      </c>
      <c r="C173">
        <f t="shared" si="9"/>
        <v>-1.8966095638097729</v>
      </c>
    </row>
    <row r="174" spans="1:3" ht="12.75">
      <c r="A174">
        <f t="shared" si="7"/>
        <v>7.299999999999982</v>
      </c>
      <c r="B174">
        <f t="shared" si="8"/>
        <v>3.763777938855413</v>
      </c>
      <c r="C174">
        <f t="shared" si="9"/>
        <v>-2.056349317295397</v>
      </c>
    </row>
    <row r="175" spans="1:3" ht="12.75">
      <c r="A175">
        <f t="shared" si="7"/>
        <v>7.349999999999982</v>
      </c>
      <c r="B175">
        <f t="shared" si="8"/>
        <v>3.6609604729906433</v>
      </c>
      <c r="C175">
        <f t="shared" si="9"/>
        <v>-2.2085521011854983</v>
      </c>
    </row>
    <row r="176" spans="1:3" ht="12.75">
      <c r="A176">
        <f t="shared" si="7"/>
        <v>7.399999999999982</v>
      </c>
      <c r="B176">
        <f t="shared" si="8"/>
        <v>3.5505328679313686</v>
      </c>
      <c r="C176">
        <f t="shared" si="9"/>
        <v>-2.352950463064284</v>
      </c>
    </row>
    <row r="177" spans="1:3" ht="12.75">
      <c r="A177">
        <f t="shared" si="7"/>
        <v>7.4499999999999815</v>
      </c>
      <c r="B177">
        <f t="shared" si="8"/>
        <v>3.432885344778154</v>
      </c>
      <c r="C177">
        <f t="shared" si="9"/>
        <v>-2.4893004733572277</v>
      </c>
    </row>
    <row r="178" spans="1:3" ht="12.75">
      <c r="A178">
        <f t="shared" si="7"/>
        <v>7.499999999999981</v>
      </c>
      <c r="B178">
        <f t="shared" si="8"/>
        <v>3.308420321110293</v>
      </c>
      <c r="C178">
        <f t="shared" si="9"/>
        <v>-2.617381982312384</v>
      </c>
    </row>
    <row r="179" spans="1:3" ht="12.75">
      <c r="A179">
        <f t="shared" si="7"/>
        <v>7.549999999999981</v>
      </c>
      <c r="B179">
        <f t="shared" si="8"/>
        <v>3.1775512219946735</v>
      </c>
      <c r="C179">
        <f t="shared" si="9"/>
        <v>-2.736998813677432</v>
      </c>
    </row>
    <row r="180" spans="1:3" ht="12.75">
      <c r="A180">
        <f t="shared" si="7"/>
        <v>7.599999999999981</v>
      </c>
      <c r="B180">
        <f t="shared" si="8"/>
        <v>3.040701281310802</v>
      </c>
      <c r="C180">
        <f t="shared" si="9"/>
        <v>-2.8479788955378105</v>
      </c>
    </row>
    <row r="181" spans="1:3" ht="12.75">
      <c r="A181">
        <f t="shared" si="7"/>
        <v>7.649999999999981</v>
      </c>
      <c r="B181">
        <f t="shared" si="8"/>
        <v>2.8983023365339116</v>
      </c>
      <c r="C181">
        <f t="shared" si="9"/>
        <v>-2.950174328931439</v>
      </c>
    </row>
    <row r="182" spans="1:3" ht="12.75">
      <c r="A182">
        <f t="shared" si="7"/>
        <v>7.699999999999981</v>
      </c>
      <c r="B182">
        <f t="shared" si="8"/>
        <v>2.7507936200873395</v>
      </c>
      <c r="C182">
        <f t="shared" si="9"/>
        <v>-3.0434613950018345</v>
      </c>
    </row>
    <row r="183" spans="1:3" ht="12.75">
      <c r="A183">
        <f t="shared" si="7"/>
        <v>7.7499999999999805</v>
      </c>
      <c r="B183">
        <f t="shared" si="8"/>
        <v>2.5986205503372477</v>
      </c>
      <c r="C183">
        <f t="shared" si="9"/>
        <v>-3.1277405015936695</v>
      </c>
    </row>
    <row r="184" spans="1:3" ht="12.75">
      <c r="A184">
        <f t="shared" si="7"/>
        <v>7.79999999999998</v>
      </c>
      <c r="B184">
        <f t="shared" si="8"/>
        <v>2.4422335252575644</v>
      </c>
      <c r="C184">
        <f t="shared" si="9"/>
        <v>-3.2029360703326426</v>
      </c>
    </row>
    <row r="185" spans="1:3" ht="12.75">
      <c r="A185">
        <f t="shared" si="7"/>
        <v>7.84999999999998</v>
      </c>
      <c r="B185">
        <f t="shared" si="8"/>
        <v>2.2820867217409324</v>
      </c>
      <c r="C185">
        <f t="shared" si="9"/>
        <v>-3.2689963653646994</v>
      </c>
    </row>
    <row r="186" spans="1:3" ht="12.75">
      <c r="A186">
        <f t="shared" si="7"/>
        <v>7.89999999999998</v>
      </c>
      <c r="B186">
        <f t="shared" si="8"/>
        <v>2.1186369034726975</v>
      </c>
      <c r="C186">
        <f t="shared" si="9"/>
        <v>-3.325893265057864</v>
      </c>
    </row>
    <row r="187" spans="1:3" ht="12.75">
      <c r="A187">
        <f t="shared" si="7"/>
        <v>7.94999999999998</v>
      </c>
      <c r="B187">
        <f t="shared" si="8"/>
        <v>1.9523422402198043</v>
      </c>
      <c r="C187">
        <f t="shared" si="9"/>
        <v>-3.373621978092986</v>
      </c>
    </row>
    <row r="188" spans="1:3" ht="12.75">
      <c r="A188">
        <f t="shared" si="7"/>
        <v>7.99999999999998</v>
      </c>
      <c r="B188">
        <f t="shared" si="8"/>
        <v>1.783661141315155</v>
      </c>
      <c r="C188">
        <f t="shared" si="9"/>
        <v>-3.412200705487349</v>
      </c>
    </row>
    <row r="189" spans="1:3" ht="12.75">
      <c r="A189">
        <f t="shared" si="7"/>
        <v>8.04999999999998</v>
      </c>
      <c r="B189">
        <f t="shared" si="8"/>
        <v>1.6130511060407877</v>
      </c>
      <c r="C189">
        <f t="shared" si="9"/>
        <v>-3.441670250207078</v>
      </c>
    </row>
    <row r="190" spans="1:3" ht="12.75">
      <c r="A190">
        <f t="shared" si="7"/>
        <v>8.09999999999998</v>
      </c>
      <c r="B190">
        <f t="shared" si="8"/>
        <v>1.4409675935304338</v>
      </c>
      <c r="C190">
        <f t="shared" si="9"/>
        <v>-3.4620935761304934</v>
      </c>
    </row>
    <row r="191" spans="1:3" ht="12.75">
      <c r="A191">
        <f t="shared" si="7"/>
        <v>8.14999999999998</v>
      </c>
      <c r="B191">
        <f t="shared" si="8"/>
        <v>1.267862914723909</v>
      </c>
      <c r="C191">
        <f t="shared" si="9"/>
        <v>-3.4735553182247316</v>
      </c>
    </row>
    <row r="192" spans="1:3" ht="12.75">
      <c r="A192">
        <f t="shared" si="7"/>
        <v>8.199999999999982</v>
      </c>
      <c r="B192">
        <f t="shared" si="8"/>
        <v>1.0941851488126726</v>
      </c>
      <c r="C192">
        <f t="shared" si="9"/>
        <v>-3.476161245891994</v>
      </c>
    </row>
    <row r="193" spans="1:3" ht="12.75">
      <c r="A193">
        <f t="shared" si="7"/>
        <v>8.249999999999982</v>
      </c>
      <c r="B193">
        <f t="shared" si="8"/>
        <v>0.9203770865180729</v>
      </c>
      <c r="C193">
        <f t="shared" si="9"/>
        <v>-3.4700376815295177</v>
      </c>
    </row>
    <row r="194" spans="1:3" ht="12.75">
      <c r="A194">
        <f t="shared" si="7"/>
        <v>8.299999999999983</v>
      </c>
      <c r="B194">
        <f t="shared" si="8"/>
        <v>0.746875202441597</v>
      </c>
      <c r="C194">
        <f t="shared" si="9"/>
        <v>-3.455330876428655</v>
      </c>
    </row>
    <row r="195" spans="1:3" ht="12.75">
      <c r="A195">
        <f t="shared" si="7"/>
        <v>8.349999999999984</v>
      </c>
      <c r="B195">
        <f t="shared" si="8"/>
        <v>0.5741086586201642</v>
      </c>
      <c r="C195">
        <f t="shared" si="9"/>
        <v>-3.4322063462132335</v>
      </c>
    </row>
    <row r="196" spans="1:3" ht="12.75">
      <c r="A196">
        <f t="shared" si="7"/>
        <v>8.399999999999984</v>
      </c>
      <c r="B196">
        <f t="shared" si="8"/>
        <v>0.40249834130950257</v>
      </c>
      <c r="C196">
        <f t="shared" si="9"/>
        <v>-3.4008481680855103</v>
      </c>
    </row>
    <row r="197" spans="1:3" ht="12.75">
      <c r="A197">
        <f t="shared" si="7"/>
        <v>8.449999999999985</v>
      </c>
      <c r="B197">
        <f t="shared" si="8"/>
        <v>0.23245593290522704</v>
      </c>
      <c r="C197">
        <f t="shared" si="9"/>
        <v>-3.3614582422094887</v>
      </c>
    </row>
    <row r="198" spans="1:3" ht="12.75">
      <c r="A198">
        <f t="shared" si="7"/>
        <v>8.499999999999986</v>
      </c>
      <c r="B198">
        <f t="shared" si="8"/>
        <v>0.06438302079475258</v>
      </c>
      <c r="C198">
        <f t="shared" si="9"/>
        <v>-3.314255519616084</v>
      </c>
    </row>
    <row r="199" spans="1:3" ht="12.75">
      <c r="A199">
        <f t="shared" si="7"/>
        <v>8.549999999999986</v>
      </c>
      <c r="B199">
        <f t="shared" si="8"/>
        <v>-0.10132975518605164</v>
      </c>
      <c r="C199">
        <f t="shared" si="9"/>
        <v>-3.2594751990625404</v>
      </c>
    </row>
    <row r="200" spans="1:3" ht="12.75">
      <c r="A200">
        <f t="shared" si="7"/>
        <v>8.599999999999987</v>
      </c>
      <c r="B200">
        <f t="shared" si="8"/>
        <v>-0.26430351513917866</v>
      </c>
      <c r="C200">
        <f t="shared" si="9"/>
        <v>-3.197367895319643</v>
      </c>
    </row>
    <row r="201" spans="1:3" ht="12.75">
      <c r="A201">
        <f t="shared" si="7"/>
        <v>8.649999999999988</v>
      </c>
      <c r="B201">
        <f t="shared" si="8"/>
        <v>-0.42417190990516085</v>
      </c>
      <c r="C201">
        <f t="shared" si="9"/>
        <v>-3.1281987813945906</v>
      </c>
    </row>
    <row r="202" spans="1:3" ht="12.75">
      <c r="A202">
        <f t="shared" si="7"/>
        <v>8.699999999999989</v>
      </c>
      <c r="B202">
        <f t="shared" si="8"/>
        <v>-0.5805818489748904</v>
      </c>
      <c r="C202">
        <f t="shared" si="9"/>
        <v>-3.0522467072249273</v>
      </c>
    </row>
    <row r="203" spans="1:3" ht="12.75">
      <c r="A203">
        <f t="shared" si="7"/>
        <v>8.74999999999999</v>
      </c>
      <c r="B203">
        <f t="shared" si="8"/>
        <v>-0.7331941843361368</v>
      </c>
      <c r="C203">
        <f t="shared" si="9"/>
        <v>-2.9698032973997464</v>
      </c>
    </row>
    <row r="204" spans="1:3" ht="12.75">
      <c r="A204">
        <f t="shared" si="7"/>
        <v>8.79999999999999</v>
      </c>
      <c r="B204">
        <f t="shared" si="8"/>
        <v>-0.8816843492061242</v>
      </c>
      <c r="C204">
        <f t="shared" si="9"/>
        <v>-2.881172030478444</v>
      </c>
    </row>
    <row r="205" spans="1:3" ht="12.75">
      <c r="A205">
        <f t="shared" si="7"/>
        <v>8.84999999999999</v>
      </c>
      <c r="B205">
        <f t="shared" si="8"/>
        <v>-1.0257429507300464</v>
      </c>
      <c r="C205">
        <f t="shared" si="9"/>
        <v>-2.7866673024847652</v>
      </c>
    </row>
    <row r="206" spans="1:3" ht="12.75">
      <c r="A206">
        <f t="shared" si="7"/>
        <v>8.899999999999991</v>
      </c>
      <c r="B206">
        <f t="shared" si="8"/>
        <v>-1.1650763158542847</v>
      </c>
      <c r="C206">
        <f t="shared" si="9"/>
        <v>-2.6866134771547796</v>
      </c>
    </row>
    <row r="207" spans="1:3" ht="12.75">
      <c r="A207">
        <f t="shared" si="7"/>
        <v>8.949999999999992</v>
      </c>
      <c r="B207">
        <f t="shared" si="8"/>
        <v>-1.2994069897120237</v>
      </c>
      <c r="C207">
        <f t="shared" si="9"/>
        <v>-2.581343925511857</v>
      </c>
    </row>
    <row r="208" spans="1:3" ht="12.75">
      <c r="A208">
        <f t="shared" si="7"/>
        <v>8.999999999999993</v>
      </c>
      <c r="B208">
        <f t="shared" si="8"/>
        <v>-1.4284741859876167</v>
      </c>
      <c r="C208">
        <f t="shared" si="9"/>
        <v>-2.4712000573297983</v>
      </c>
    </row>
    <row r="209" spans="1:3" ht="12.75">
      <c r="A209">
        <f t="shared" si="7"/>
        <v>9.049999999999994</v>
      </c>
      <c r="B209">
        <f t="shared" si="8"/>
        <v>-1.5520341888541065</v>
      </c>
      <c r="C209">
        <f t="shared" si="9"/>
        <v>-2.356530347027146</v>
      </c>
    </row>
    <row r="210" spans="1:3" ht="12.75">
      <c r="A210">
        <f t="shared" si="7"/>
        <v>9.099999999999994</v>
      </c>
      <c r="B210">
        <f t="shared" si="8"/>
        <v>-1.6698607062054638</v>
      </c>
      <c r="C210">
        <f t="shared" si="9"/>
        <v>-2.2376893565114657</v>
      </c>
    </row>
    <row r="211" spans="1:3" ht="12.75">
      <c r="A211">
        <f t="shared" si="7"/>
        <v>9.149999999999995</v>
      </c>
      <c r="B211">
        <f t="shared" si="8"/>
        <v>-1.781745174031037</v>
      </c>
      <c r="C211">
        <f t="shared" si="9"/>
        <v>-2.1150367574622417</v>
      </c>
    </row>
    <row r="212" spans="1:3" ht="12.75">
      <c r="A212">
        <f t="shared" si="7"/>
        <v>9.199999999999996</v>
      </c>
      <c r="B212">
        <f t="shared" si="8"/>
        <v>-1.8874970119041492</v>
      </c>
      <c r="C212">
        <f t="shared" si="9"/>
        <v>-1.9889363555051007</v>
      </c>
    </row>
    <row r="213" spans="1:3" ht="12.75">
      <c r="A213">
        <f t="shared" si="7"/>
        <v>9.249999999999996</v>
      </c>
      <c r="B213">
        <f t="shared" si="8"/>
        <v>-1.9869438296794042</v>
      </c>
      <c r="C213">
        <f t="shared" si="9"/>
        <v>-1.859755118688554</v>
      </c>
    </row>
    <row r="214" spans="1:3" ht="12.75">
      <c r="A214">
        <f t="shared" si="7"/>
        <v>9.299999999999997</v>
      </c>
      <c r="B214">
        <f t="shared" si="8"/>
        <v>-2.079931585613832</v>
      </c>
      <c r="C214">
        <f t="shared" si="9"/>
        <v>-1.727862212627534</v>
      </c>
    </row>
    <row r="215" spans="1:3" ht="12.75">
      <c r="A215">
        <f t="shared" si="7"/>
        <v>9.349999999999998</v>
      </c>
      <c r="B215">
        <f t="shared" si="8"/>
        <v>-2.1663246962452085</v>
      </c>
      <c r="C215">
        <f t="shared" si="9"/>
        <v>-1.5936280446258606</v>
      </c>
    </row>
    <row r="216" spans="1:3" ht="12.75">
      <c r="A216">
        <f t="shared" si="7"/>
        <v>9.399999999999999</v>
      </c>
      <c r="B216">
        <f t="shared" si="8"/>
        <v>-2.2460060984765016</v>
      </c>
      <c r="C216">
        <f t="shared" si="9"/>
        <v>-1.4574233190326475</v>
      </c>
    </row>
    <row r="217" spans="1:3" ht="12.75">
      <c r="A217">
        <f t="shared" si="7"/>
        <v>9.45</v>
      </c>
      <c r="B217">
        <f t="shared" si="8"/>
        <v>-2.318877264428134</v>
      </c>
      <c r="C217">
        <f t="shared" si="9"/>
        <v>-1.319618106025751</v>
      </c>
    </row>
    <row r="218" spans="1:3" ht="12.75">
      <c r="A218">
        <f t="shared" si="7"/>
        <v>9.5</v>
      </c>
      <c r="B218">
        <f t="shared" si="8"/>
        <v>-2.3848581697294216</v>
      </c>
      <c r="C218">
        <f t="shared" si="9"/>
        <v>-1.1805809259488937</v>
      </c>
    </row>
    <row r="219" spans="1:3" ht="12.75">
      <c r="A219">
        <f t="shared" si="7"/>
        <v>9.55</v>
      </c>
      <c r="B219">
        <f t="shared" si="8"/>
        <v>-2.4438872160268663</v>
      </c>
      <c r="C219">
        <f t="shared" si="9"/>
        <v>-1.040677851258317</v>
      </c>
    </row>
    <row r="220" spans="1:3" ht="12.75">
      <c r="A220">
        <f t="shared" si="7"/>
        <v>9.600000000000001</v>
      </c>
      <c r="B220">
        <f t="shared" si="8"/>
        <v>-2.495921108589782</v>
      </c>
      <c r="C220">
        <f t="shared" si="9"/>
        <v>-0.9002716280599532</v>
      </c>
    </row>
    <row r="221" spans="1:3" ht="12.75">
      <c r="A221">
        <f aca="true" t="shared" si="10" ref="A221:A284">A220+$C$13</f>
        <v>9.650000000000002</v>
      </c>
      <c r="B221">
        <f aca="true" t="shared" si="11" ref="B221:B284">B220+dt*C220</f>
        <v>-2.54093468999278</v>
      </c>
      <c r="C221">
        <f aca="true" t="shared" si="12" ref="C221:C284">C220-dt*(cc*C220+k*B221)/m</f>
        <v>-0.7597208191394149</v>
      </c>
    </row>
    <row r="222" spans="1:3" ht="12.75">
      <c r="A222">
        <f t="shared" si="10"/>
        <v>9.700000000000003</v>
      </c>
      <c r="B222">
        <f t="shared" si="11"/>
        <v>-2.5789207309497506</v>
      </c>
      <c r="C222">
        <f t="shared" si="12"/>
        <v>-0.6193789703048361</v>
      </c>
    </row>
    <row r="223" spans="1:3" ht="12.75">
      <c r="A223">
        <f t="shared" si="10"/>
        <v>9.750000000000004</v>
      </c>
      <c r="B223">
        <f t="shared" si="11"/>
        <v>-2.6098896794649926</v>
      </c>
      <c r="C223">
        <f t="shared" si="12"/>
        <v>-0.47959380177701394</v>
      </c>
    </row>
    <row r="224" spans="1:3" ht="12.75">
      <c r="A224">
        <f t="shared" si="10"/>
        <v>9.800000000000004</v>
      </c>
      <c r="B224">
        <f t="shared" si="11"/>
        <v>-2.6338693695538433</v>
      </c>
      <c r="C224">
        <f t="shared" si="12"/>
        <v>-0.34070642627266656</v>
      </c>
    </row>
    <row r="225" spans="1:3" ht="12.75">
      <c r="A225">
        <f t="shared" si="10"/>
        <v>9.850000000000005</v>
      </c>
      <c r="B225">
        <f t="shared" si="11"/>
        <v>-2.6509046908674767</v>
      </c>
      <c r="C225">
        <f t="shared" si="12"/>
        <v>-0.20305059533520273</v>
      </c>
    </row>
    <row r="226" spans="1:3" ht="12.75">
      <c r="A226">
        <f t="shared" si="10"/>
        <v>9.900000000000006</v>
      </c>
      <c r="B226">
        <f t="shared" si="11"/>
        <v>-2.6610572206342367</v>
      </c>
      <c r="C226">
        <f t="shared" si="12"/>
        <v>-0.06695197537346287</v>
      </c>
    </row>
    <row r="227" spans="1:3" ht="12.75">
      <c r="A227">
        <f t="shared" si="10"/>
        <v>9.950000000000006</v>
      </c>
      <c r="B227">
        <f t="shared" si="11"/>
        <v>-2.6644048194029097</v>
      </c>
      <c r="C227">
        <f t="shared" si="12"/>
        <v>0.06727254522728457</v>
      </c>
    </row>
    <row r="228" spans="1:3" ht="12.75">
      <c r="A228">
        <f t="shared" si="10"/>
        <v>10.000000000000007</v>
      </c>
      <c r="B228">
        <f t="shared" si="11"/>
        <v>-2.6610411921415453</v>
      </c>
      <c r="C228">
        <f t="shared" si="12"/>
        <v>0.19931551665595257</v>
      </c>
    </row>
    <row r="229" spans="1:3" ht="12.75">
      <c r="A229">
        <f t="shared" si="10"/>
        <v>10.050000000000008</v>
      </c>
      <c r="B229">
        <f t="shared" si="11"/>
        <v>-2.6510754163087475</v>
      </c>
      <c r="C229">
        <f t="shared" si="12"/>
        <v>0.32887955472155067</v>
      </c>
    </row>
    <row r="230" spans="1:3" ht="12.75">
      <c r="A230">
        <f t="shared" si="10"/>
        <v>10.100000000000009</v>
      </c>
      <c r="B230">
        <f t="shared" si="11"/>
        <v>-2.63463143857267</v>
      </c>
      <c r="C230">
        <f t="shared" si="12"/>
        <v>0.4556779333293609</v>
      </c>
    </row>
    <row r="231" spans="1:3" ht="12.75">
      <c r="A231">
        <f t="shared" si="10"/>
        <v>10.15000000000001</v>
      </c>
      <c r="B231">
        <f t="shared" si="11"/>
        <v>-2.6118475419062017</v>
      </c>
      <c r="C231">
        <f t="shared" si="12"/>
        <v>0.5794351414247306</v>
      </c>
    </row>
    <row r="232" spans="1:3" ht="12.75">
      <c r="A232">
        <f t="shared" si="10"/>
        <v>10.20000000000001</v>
      </c>
      <c r="B232">
        <f t="shared" si="11"/>
        <v>-2.582875784834965</v>
      </c>
      <c r="C232">
        <f t="shared" si="12"/>
        <v>0.6998874035451079</v>
      </c>
    </row>
    <row r="233" spans="1:3" ht="12.75">
      <c r="A233">
        <f t="shared" si="10"/>
        <v>10.25000000000001</v>
      </c>
      <c r="B233">
        <f t="shared" si="11"/>
        <v>-2.54788141465771</v>
      </c>
      <c r="C233">
        <f t="shared" si="12"/>
        <v>0.8167831632248168</v>
      </c>
    </row>
    <row r="234" spans="1:3" ht="12.75">
      <c r="A234">
        <f t="shared" si="10"/>
        <v>10.300000000000011</v>
      </c>
      <c r="B234">
        <f t="shared" si="11"/>
        <v>-2.5070422564964687</v>
      </c>
      <c r="C234">
        <f t="shared" si="12"/>
        <v>0.929883528601268</v>
      </c>
    </row>
    <row r="235" spans="1:3" ht="12.75">
      <c r="A235">
        <f t="shared" si="10"/>
        <v>10.350000000000012</v>
      </c>
      <c r="B235">
        <f t="shared" si="11"/>
        <v>-2.4605480800664052</v>
      </c>
      <c r="C235">
        <f t="shared" si="12"/>
        <v>1.0389626796755693</v>
      </c>
    </row>
    <row r="236" spans="1:3" ht="12.75">
      <c r="A236">
        <f t="shared" si="10"/>
        <v>10.400000000000013</v>
      </c>
      <c r="B236">
        <f t="shared" si="11"/>
        <v>-2.4085999460826266</v>
      </c>
      <c r="C236">
        <f t="shared" si="12"/>
        <v>1.143808236784567</v>
      </c>
    </row>
    <row r="237" spans="1:3" ht="12.75">
      <c r="A237">
        <f t="shared" si="10"/>
        <v>10.450000000000014</v>
      </c>
      <c r="B237">
        <f t="shared" si="11"/>
        <v>-2.3514095342433983</v>
      </c>
      <c r="C237">
        <f t="shared" si="12"/>
        <v>1.2442215899449685</v>
      </c>
    </row>
    <row r="238" spans="1:3" ht="12.75">
      <c r="A238">
        <f t="shared" si="10"/>
        <v>10.500000000000014</v>
      </c>
      <c r="B238">
        <f t="shared" si="11"/>
        <v>-2.28919845474615</v>
      </c>
      <c r="C238">
        <f t="shared" si="12"/>
        <v>1.3400181888331013</v>
      </c>
    </row>
    <row r="239" spans="1:3" ht="12.75">
      <c r="A239">
        <f t="shared" si="10"/>
        <v>10.550000000000015</v>
      </c>
      <c r="B239">
        <f t="shared" si="11"/>
        <v>-2.222197545304495</v>
      </c>
      <c r="C239">
        <f t="shared" si="12"/>
        <v>1.4310277932658295</v>
      </c>
    </row>
    <row r="240" spans="1:3" ht="12.75">
      <c r="A240">
        <f t="shared" si="10"/>
        <v>10.600000000000016</v>
      </c>
      <c r="B240">
        <f t="shared" si="11"/>
        <v>-2.1506461556412035</v>
      </c>
      <c r="C240">
        <f t="shared" si="12"/>
        <v>1.5170946841489021</v>
      </c>
    </row>
    <row r="241" spans="1:3" ht="12.75">
      <c r="A241">
        <f t="shared" si="10"/>
        <v>10.650000000000016</v>
      </c>
      <c r="B241">
        <f t="shared" si="11"/>
        <v>-2.0747914214337584</v>
      </c>
      <c r="C241">
        <f t="shared" si="12"/>
        <v>1.5980778349583566</v>
      </c>
    </row>
    <row r="242" spans="1:3" ht="12.75">
      <c r="A242">
        <f t="shared" si="10"/>
        <v>10.700000000000017</v>
      </c>
      <c r="B242">
        <f t="shared" si="11"/>
        <v>-1.9948875296858406</v>
      </c>
      <c r="C242">
        <f t="shared" si="12"/>
        <v>1.6738510439182734</v>
      </c>
    </row>
    <row r="243" spans="1:3" ht="12.75">
      <c r="A243">
        <f t="shared" si="10"/>
        <v>10.750000000000018</v>
      </c>
      <c r="B243">
        <f t="shared" si="11"/>
        <v>-1.9111949774899268</v>
      </c>
      <c r="C243">
        <f t="shared" si="12"/>
        <v>1.7443030271339957</v>
      </c>
    </row>
    <row r="244" spans="1:3" ht="12.75">
      <c r="A244">
        <f t="shared" si="10"/>
        <v>10.800000000000018</v>
      </c>
      <c r="B244">
        <f t="shared" si="11"/>
        <v>-1.823979826133227</v>
      </c>
      <c r="C244">
        <f t="shared" si="12"/>
        <v>1.8093374730336471</v>
      </c>
    </row>
    <row r="245" spans="1:3" ht="12.75">
      <c r="A245">
        <f t="shared" si="10"/>
        <v>10.85000000000002</v>
      </c>
      <c r="B245">
        <f t="shared" si="11"/>
        <v>-1.7335129524815447</v>
      </c>
      <c r="C245">
        <f t="shared" si="12"/>
        <v>1.8688730585622197</v>
      </c>
    </row>
    <row r="246" spans="1:3" ht="12.75">
      <c r="A246">
        <f t="shared" si="10"/>
        <v>10.90000000000002</v>
      </c>
      <c r="B246">
        <f t="shared" si="11"/>
        <v>-1.6400692995534336</v>
      </c>
      <c r="C246">
        <f t="shared" si="12"/>
        <v>1.922843427661458</v>
      </c>
    </row>
    <row r="247" spans="1:3" ht="12.75">
      <c r="A247">
        <f t="shared" si="10"/>
        <v>10.95000000000002</v>
      </c>
      <c r="B247">
        <f t="shared" si="11"/>
        <v>-1.5439271281703606</v>
      </c>
      <c r="C247">
        <f t="shared" si="12"/>
        <v>1.9711971326550544</v>
      </c>
    </row>
    <row r="248" spans="1:3" ht="12.75">
      <c r="A248">
        <f t="shared" si="10"/>
        <v>11.000000000000021</v>
      </c>
      <c r="B248">
        <f t="shared" si="11"/>
        <v>-1.4453672715376078</v>
      </c>
      <c r="C248">
        <f t="shared" si="12"/>
        <v>2.013897539242109</v>
      </c>
    </row>
    <row r="249" spans="1:3" ht="12.75">
      <c r="A249">
        <f t="shared" si="10"/>
        <v>11.050000000000022</v>
      </c>
      <c r="B249">
        <f t="shared" si="11"/>
        <v>-1.3446723945755024</v>
      </c>
      <c r="C249">
        <f t="shared" si="12"/>
        <v>2.050922695882252</v>
      </c>
    </row>
    <row r="250" spans="1:3" ht="12.75">
      <c r="A250">
        <f t="shared" si="10"/>
        <v>11.100000000000023</v>
      </c>
      <c r="B250">
        <f t="shared" si="11"/>
        <v>-1.2421262597813898</v>
      </c>
      <c r="C250">
        <f t="shared" si="12"/>
        <v>2.082265168433088</v>
      </c>
    </row>
    <row r="251" spans="1:3" ht="12.75">
      <c r="A251">
        <f t="shared" si="10"/>
        <v>11.150000000000023</v>
      </c>
      <c r="B251">
        <f t="shared" si="11"/>
        <v>-1.1380130013597354</v>
      </c>
      <c r="C251">
        <f t="shared" si="12"/>
        <v>2.107931840974578</v>
      </c>
    </row>
    <row r="252" spans="1:3" ht="12.75">
      <c r="A252">
        <f t="shared" si="10"/>
        <v>11.200000000000024</v>
      </c>
      <c r="B252">
        <f t="shared" si="11"/>
        <v>-1.0326164093110064</v>
      </c>
      <c r="C252">
        <f t="shared" si="12"/>
        <v>2.1279436838255097</v>
      </c>
    </row>
    <row r="253" spans="1:3" ht="12.75">
      <c r="A253">
        <f t="shared" si="10"/>
        <v>11.250000000000025</v>
      </c>
      <c r="B253">
        <f t="shared" si="11"/>
        <v>-0.9262192251197309</v>
      </c>
      <c r="C253">
        <f t="shared" si="12"/>
        <v>2.142335489824114</v>
      </c>
    </row>
    <row r="254" spans="1:3" ht="12.75">
      <c r="A254">
        <f t="shared" si="10"/>
        <v>11.300000000000026</v>
      </c>
      <c r="B254">
        <f t="shared" si="11"/>
        <v>-0.8191024506285252</v>
      </c>
      <c r="C254">
        <f t="shared" si="12"/>
        <v>2.1511555800081785</v>
      </c>
    </row>
    <row r="255" spans="1:3" ht="12.75">
      <c r="A255">
        <f t="shared" si="10"/>
        <v>11.350000000000026</v>
      </c>
      <c r="B255">
        <f t="shared" si="11"/>
        <v>-0.7115446716281162</v>
      </c>
      <c r="C255">
        <f t="shared" si="12"/>
        <v>2.1544654798894616</v>
      </c>
    </row>
    <row r="256" spans="1:3" ht="12.75">
      <c r="A256">
        <f t="shared" si="10"/>
        <v>11.400000000000027</v>
      </c>
      <c r="B256">
        <f t="shared" si="11"/>
        <v>-0.6038213976336431</v>
      </c>
      <c r="C256">
        <f t="shared" si="12"/>
        <v>2.1523395675728016</v>
      </c>
    </row>
    <row r="257" spans="1:3" ht="12.75">
      <c r="A257">
        <f t="shared" si="10"/>
        <v>11.450000000000028</v>
      </c>
      <c r="B257">
        <f t="shared" si="11"/>
        <v>-0.49620441925500297</v>
      </c>
      <c r="C257">
        <f t="shared" si="12"/>
        <v>2.1448646950219596</v>
      </c>
    </row>
    <row r="258" spans="1:3" ht="12.75">
      <c r="A258">
        <f t="shared" si="10"/>
        <v>11.500000000000028</v>
      </c>
      <c r="B258">
        <f t="shared" si="11"/>
        <v>-0.388961184503905</v>
      </c>
      <c r="C258">
        <f t="shared" si="12"/>
        <v>2.1321397838218257</v>
      </c>
    </row>
    <row r="259" spans="1:3" ht="12.75">
      <c r="A259">
        <f t="shared" si="10"/>
        <v>11.55000000000003</v>
      </c>
      <c r="B259">
        <f t="shared" si="11"/>
        <v>-0.2823541953128137</v>
      </c>
      <c r="C259">
        <f t="shared" si="12"/>
        <v>2.114275396830139</v>
      </c>
    </row>
    <row r="260" spans="1:3" ht="12.75">
      <c r="A260">
        <f t="shared" si="10"/>
        <v>11.60000000000003</v>
      </c>
      <c r="B260">
        <f t="shared" si="11"/>
        <v>-0.17664042547130673</v>
      </c>
      <c r="C260">
        <f t="shared" si="12"/>
        <v>2.091393287151252</v>
      </c>
    </row>
    <row r="261" spans="1:3" ht="12.75">
      <c r="A261">
        <f t="shared" si="10"/>
        <v>11.65000000000003</v>
      </c>
      <c r="B261">
        <f t="shared" si="11"/>
        <v>-0.07207076111374412</v>
      </c>
      <c r="C261">
        <f t="shared" si="12"/>
        <v>2.0636259258996708</v>
      </c>
    </row>
    <row r="262" spans="1:3" ht="12.75">
      <c r="A262">
        <f t="shared" si="10"/>
        <v>11.700000000000031</v>
      </c>
      <c r="B262">
        <f t="shared" si="11"/>
        <v>0.03111053518123942</v>
      </c>
      <c r="C262">
        <f t="shared" si="12"/>
        <v>2.0311160102521137</v>
      </c>
    </row>
    <row r="263" spans="1:3" ht="12.75">
      <c r="A263">
        <f t="shared" si="10"/>
        <v>11.750000000000032</v>
      </c>
      <c r="B263">
        <f t="shared" si="11"/>
        <v>0.13266633569384512</v>
      </c>
      <c r="C263">
        <f t="shared" si="12"/>
        <v>1.9940159533136397</v>
      </c>
    </row>
    <row r="264" spans="1:3" ht="12.75">
      <c r="A264">
        <f t="shared" si="10"/>
        <v>11.800000000000033</v>
      </c>
      <c r="B264">
        <f t="shared" si="11"/>
        <v>0.2323671333595271</v>
      </c>
      <c r="C264">
        <f t="shared" si="12"/>
        <v>1.9524873573459587</v>
      </c>
    </row>
    <row r="265" spans="1:3" ht="12.75">
      <c r="A265">
        <f t="shared" si="10"/>
        <v>11.850000000000033</v>
      </c>
      <c r="B265">
        <f t="shared" si="11"/>
        <v>0.3299915012268251</v>
      </c>
      <c r="C265">
        <f t="shared" si="12"/>
        <v>1.906700471924428</v>
      </c>
    </row>
    <row r="266" spans="1:3" ht="12.75">
      <c r="A266">
        <f t="shared" si="10"/>
        <v>11.900000000000034</v>
      </c>
      <c r="B266">
        <f t="shared" si="11"/>
        <v>0.4253265248230465</v>
      </c>
      <c r="C266">
        <f t="shared" si="12"/>
        <v>1.8568336386044093</v>
      </c>
    </row>
    <row r="267" spans="1:3" ht="12.75">
      <c r="A267">
        <f t="shared" si="10"/>
        <v>11.950000000000035</v>
      </c>
      <c r="B267">
        <f t="shared" si="11"/>
        <v>0.5181682067532669</v>
      </c>
      <c r="C267">
        <f t="shared" si="12"/>
        <v>1.8030727236876798</v>
      </c>
    </row>
    <row r="268" spans="1:3" ht="12.75">
      <c r="A268">
        <f t="shared" si="10"/>
        <v>12.000000000000036</v>
      </c>
      <c r="B268">
        <f t="shared" si="11"/>
        <v>0.6083218429376509</v>
      </c>
      <c r="C268">
        <f t="shared" si="12"/>
        <v>1.745610540685482</v>
      </c>
    </row>
    <row r="269" spans="1:3" ht="12.75">
      <c r="A269">
        <f t="shared" si="10"/>
        <v>12.050000000000036</v>
      </c>
      <c r="B269">
        <f t="shared" si="11"/>
        <v>0.695602369971925</v>
      </c>
      <c r="C269">
        <f t="shared" si="12"/>
        <v>1.6846462640766036</v>
      </c>
    </row>
    <row r="270" spans="1:3" ht="12.75">
      <c r="A270">
        <f t="shared" si="10"/>
        <v>12.100000000000037</v>
      </c>
      <c r="B270">
        <f t="shared" si="11"/>
        <v>0.7798346831757552</v>
      </c>
      <c r="C270">
        <f t="shared" si="12"/>
        <v>1.6203848359566668</v>
      </c>
    </row>
    <row r="271" spans="1:3" ht="12.75">
      <c r="A271">
        <f t="shared" si="10"/>
        <v>12.150000000000038</v>
      </c>
      <c r="B271">
        <f t="shared" si="11"/>
        <v>0.8608539249735886</v>
      </c>
      <c r="C271">
        <f t="shared" si="12"/>
        <v>1.5530363671686374</v>
      </c>
    </row>
    <row r="272" spans="1:3" ht="12.75">
      <c r="A272">
        <f t="shared" si="10"/>
        <v>12.200000000000038</v>
      </c>
      <c r="B272">
        <f t="shared" si="11"/>
        <v>0.9385057433320205</v>
      </c>
      <c r="C272">
        <f t="shared" si="12"/>
        <v>1.4828155344945069</v>
      </c>
    </row>
    <row r="273" spans="1:3" ht="12.75">
      <c r="A273">
        <f t="shared" si="10"/>
        <v>12.250000000000039</v>
      </c>
      <c r="B273">
        <f t="shared" si="11"/>
        <v>1.0126465200567458</v>
      </c>
      <c r="C273">
        <f t="shared" si="12"/>
        <v>1.409940975474252</v>
      </c>
    </row>
    <row r="274" spans="1:3" ht="12.75">
      <c r="A274">
        <f t="shared" si="10"/>
        <v>12.30000000000004</v>
      </c>
      <c r="B274">
        <f t="shared" si="11"/>
        <v>1.0831435688304585</v>
      </c>
      <c r="C274">
        <f t="shared" si="12"/>
        <v>1.3346346824006152</v>
      </c>
    </row>
    <row r="275" spans="1:3" ht="12.75">
      <c r="A275">
        <f t="shared" si="10"/>
        <v>12.35000000000004</v>
      </c>
      <c r="B275">
        <f t="shared" si="11"/>
        <v>1.1498753029504893</v>
      </c>
      <c r="C275">
        <f t="shared" si="12"/>
        <v>1.2571213970170816</v>
      </c>
    </row>
    <row r="276" spans="1:3" ht="12.75">
      <c r="A276">
        <f t="shared" si="10"/>
        <v>12.400000000000041</v>
      </c>
      <c r="B276">
        <f t="shared" si="11"/>
        <v>1.2127313728013434</v>
      </c>
      <c r="C276">
        <f t="shared" si="12"/>
        <v>1.1776280074217582</v>
      </c>
    </row>
    <row r="277" spans="1:3" ht="12.75">
      <c r="A277">
        <f t="shared" si="10"/>
        <v>12.450000000000042</v>
      </c>
      <c r="B277">
        <f t="shared" si="11"/>
        <v>1.2716127731724312</v>
      </c>
      <c r="C277">
        <f t="shared" si="12"/>
        <v>1.0963829486518102</v>
      </c>
    </row>
    <row r="278" spans="1:3" ht="12.75">
      <c r="A278">
        <f t="shared" si="10"/>
        <v>12.500000000000043</v>
      </c>
      <c r="B278">
        <f t="shared" si="11"/>
        <v>1.3264319206050217</v>
      </c>
      <c r="C278">
        <f t="shared" si="12"/>
        <v>1.013615608391782</v>
      </c>
    </row>
    <row r="279" spans="1:3" ht="12.75">
      <c r="A279">
        <f t="shared" si="10"/>
        <v>12.550000000000043</v>
      </c>
      <c r="B279">
        <f t="shared" si="11"/>
        <v>1.3771127010246107</v>
      </c>
      <c r="C279">
        <f t="shared" si="12"/>
        <v>0.9295557392146747</v>
      </c>
    </row>
    <row r="280" spans="1:3" ht="12.75">
      <c r="A280">
        <f t="shared" si="10"/>
        <v>12.600000000000044</v>
      </c>
      <c r="B280">
        <f t="shared" si="11"/>
        <v>1.4235904879853445</v>
      </c>
      <c r="C280">
        <f t="shared" si="12"/>
        <v>0.8444328787271873</v>
      </c>
    </row>
    <row r="281" spans="1:3" ht="12.75">
      <c r="A281">
        <f t="shared" si="10"/>
        <v>12.650000000000045</v>
      </c>
      <c r="B281">
        <f t="shared" si="11"/>
        <v>1.465812131921704</v>
      </c>
      <c r="C281">
        <f t="shared" si="12"/>
        <v>0.7584757789501944</v>
      </c>
    </row>
    <row r="282" spans="1:3" ht="12.75">
      <c r="A282">
        <f t="shared" si="10"/>
        <v>12.700000000000045</v>
      </c>
      <c r="B282">
        <f t="shared" si="11"/>
        <v>1.5037359208692136</v>
      </c>
      <c r="C282">
        <f t="shared" si="12"/>
        <v>0.6719118462224808</v>
      </c>
    </row>
    <row r="283" spans="1:3" ht="12.75">
      <c r="A283">
        <f t="shared" si="10"/>
        <v>12.750000000000046</v>
      </c>
      <c r="B283">
        <f t="shared" si="11"/>
        <v>1.5373315131803376</v>
      </c>
      <c r="C283">
        <f t="shared" si="12"/>
        <v>0.5849665928701266</v>
      </c>
    </row>
    <row r="284" spans="1:3" ht="12.75">
      <c r="A284">
        <f t="shared" si="10"/>
        <v>12.800000000000047</v>
      </c>
      <c r="B284">
        <f t="shared" si="11"/>
        <v>1.566579842823844</v>
      </c>
      <c r="C284">
        <f t="shared" si="12"/>
        <v>0.49786310183588256</v>
      </c>
    </row>
    <row r="285" spans="1:3" ht="12.75">
      <c r="A285">
        <f aca="true" t="shared" si="13" ref="A285:A348">A284+$C$13</f>
        <v>12.850000000000048</v>
      </c>
      <c r="B285">
        <f aca="true" t="shared" si="14" ref="B285:B348">B284+dt*C284</f>
        <v>1.5914729979156381</v>
      </c>
      <c r="C285">
        <f aca="true" t="shared" si="15" ref="C285:C348">C284-dt*(cc*C284+k*B285)/m</f>
        <v>0.4108215054125624</v>
      </c>
    </row>
    <row r="286" spans="1:3" ht="12.75">
      <c r="A286">
        <f t="shared" si="13"/>
        <v>12.900000000000048</v>
      </c>
      <c r="B286">
        <f t="shared" si="14"/>
        <v>1.6120140731862662</v>
      </c>
      <c r="C286">
        <f t="shared" si="15"/>
        <v>0.32405847917206065</v>
      </c>
    </row>
    <row r="287" spans="1:3" ht="12.75">
      <c r="A287">
        <f t="shared" si="13"/>
        <v>12.950000000000049</v>
      </c>
      <c r="B287">
        <f t="shared" si="14"/>
        <v>1.6282169971448692</v>
      </c>
      <c r="C287">
        <f t="shared" si="15"/>
        <v>0.23778675212723627</v>
      </c>
    </row>
    <row r="288" spans="1:3" ht="12.75">
      <c r="A288">
        <f t="shared" si="13"/>
        <v>13.00000000000005</v>
      </c>
      <c r="B288">
        <f t="shared" si="14"/>
        <v>1.640106334751231</v>
      </c>
      <c r="C288">
        <f t="shared" si="15"/>
        <v>0.15221463410776617</v>
      </c>
    </row>
    <row r="289" spans="1:3" ht="12.75">
      <c r="A289">
        <f t="shared" si="13"/>
        <v>13.05000000000005</v>
      </c>
      <c r="B289">
        <f t="shared" si="14"/>
        <v>1.6477170664566194</v>
      </c>
      <c r="C289">
        <f t="shared" si="15"/>
        <v>0.0675455612733187</v>
      </c>
    </row>
    <row r="290" spans="1:3" ht="12.75">
      <c r="A290">
        <f t="shared" si="13"/>
        <v>13.100000000000051</v>
      </c>
      <c r="B290">
        <f t="shared" si="14"/>
        <v>1.6510943445202853</v>
      </c>
      <c r="C290">
        <f t="shared" si="15"/>
        <v>-0.01602233937179534</v>
      </c>
    </row>
    <row r="291" spans="1:3" ht="12.75">
      <c r="A291">
        <f t="shared" si="13"/>
        <v>13.150000000000052</v>
      </c>
      <c r="B291">
        <f t="shared" si="14"/>
        <v>1.6502932275516955</v>
      </c>
      <c r="C291">
        <f t="shared" si="15"/>
        <v>-0.0982966656588032</v>
      </c>
    </row>
    <row r="292" spans="1:3" ht="12.75">
      <c r="A292">
        <f t="shared" si="13"/>
        <v>13.200000000000053</v>
      </c>
      <c r="B292">
        <f t="shared" si="14"/>
        <v>1.6453783942687554</v>
      </c>
      <c r="C292">
        <f t="shared" si="15"/>
        <v>-0.17909113538735894</v>
      </c>
    </row>
    <row r="293" spans="1:3" ht="12.75">
      <c r="A293">
        <f t="shared" si="13"/>
        <v>13.250000000000053</v>
      </c>
      <c r="B293">
        <f t="shared" si="14"/>
        <v>1.6364238374993876</v>
      </c>
      <c r="C293">
        <f t="shared" si="15"/>
        <v>-0.25822596023151795</v>
      </c>
    </row>
    <row r="294" spans="1:3" ht="12.75">
      <c r="A294">
        <f t="shared" si="13"/>
        <v>13.300000000000054</v>
      </c>
      <c r="B294">
        <f t="shared" si="14"/>
        <v>1.6235125394878116</v>
      </c>
      <c r="C294">
        <f t="shared" si="15"/>
        <v>-0.33552819780243576</v>
      </c>
    </row>
    <row r="295" spans="1:3" ht="12.75">
      <c r="A295">
        <f t="shared" si="13"/>
        <v>13.350000000000055</v>
      </c>
      <c r="B295">
        <f t="shared" si="14"/>
        <v>1.6067361295976899</v>
      </c>
      <c r="C295">
        <f t="shared" si="15"/>
        <v>-0.4108320813152837</v>
      </c>
    </row>
    <row r="296" spans="1:3" ht="12.75">
      <c r="A296">
        <f t="shared" si="13"/>
        <v>13.400000000000055</v>
      </c>
      <c r="B296">
        <f t="shared" si="14"/>
        <v>1.5861945255319256</v>
      </c>
      <c r="C296">
        <f t="shared" si="15"/>
        <v>-0.48397932637215074</v>
      </c>
    </row>
    <row r="297" spans="1:3" ht="12.75">
      <c r="A297">
        <f t="shared" si="13"/>
        <v>13.450000000000056</v>
      </c>
      <c r="B297">
        <f t="shared" si="14"/>
        <v>1.5619955592133181</v>
      </c>
      <c r="C297">
        <f t="shared" si="15"/>
        <v>-0.5548194144372344</v>
      </c>
    </row>
    <row r="298" spans="1:3" ht="12.75">
      <c r="A298">
        <f t="shared" si="13"/>
        <v>13.500000000000057</v>
      </c>
      <c r="B298">
        <f t="shared" si="14"/>
        <v>1.5342545884914565</v>
      </c>
      <c r="C298">
        <f t="shared" si="15"/>
        <v>-0.6232098526452486</v>
      </c>
    </row>
    <row r="299" spans="1:3" ht="12.75">
      <c r="A299">
        <f t="shared" si="13"/>
        <v>13.550000000000058</v>
      </c>
      <c r="B299">
        <f t="shared" si="14"/>
        <v>1.503094095859194</v>
      </c>
      <c r="C299">
        <f t="shared" si="15"/>
        <v>-0.6890164096485296</v>
      </c>
    </row>
    <row r="300" spans="1:3" ht="12.75">
      <c r="A300">
        <f t="shared" si="13"/>
        <v>13.600000000000058</v>
      </c>
      <c r="B300">
        <f t="shared" si="14"/>
        <v>1.4686432753767675</v>
      </c>
      <c r="C300">
        <f t="shared" si="15"/>
        <v>-0.75211332727264</v>
      </c>
    </row>
    <row r="301" spans="1:3" ht="12.75">
      <c r="A301">
        <f t="shared" si="13"/>
        <v>13.650000000000059</v>
      </c>
      <c r="B301">
        <f t="shared" si="14"/>
        <v>1.4310376090131356</v>
      </c>
      <c r="C301">
        <f t="shared" si="15"/>
        <v>-0.8123835078142072</v>
      </c>
    </row>
    <row r="302" spans="1:3" ht="12.75">
      <c r="A302">
        <f t="shared" si="13"/>
        <v>13.70000000000006</v>
      </c>
      <c r="B302">
        <f t="shared" si="14"/>
        <v>1.3904184336224252</v>
      </c>
      <c r="C302">
        <f t="shared" si="15"/>
        <v>-0.8697186768781153</v>
      </c>
    </row>
    <row r="303" spans="1:3" ht="12.75">
      <c r="A303">
        <f t="shared" si="13"/>
        <v>13.75000000000006</v>
      </c>
      <c r="B303">
        <f t="shared" si="14"/>
        <v>1.3469324997785195</v>
      </c>
      <c r="C303">
        <f t="shared" si="15"/>
        <v>-0.9240195217138696</v>
      </c>
    </row>
    <row r="304" spans="1:3" ht="12.75">
      <c r="A304">
        <f t="shared" si="13"/>
        <v>13.800000000000061</v>
      </c>
      <c r="B304">
        <f t="shared" si="14"/>
        <v>1.300731523692826</v>
      </c>
      <c r="C304">
        <f t="shared" si="15"/>
        <v>-0.9751958050728029</v>
      </c>
    </row>
    <row r="305" spans="1:3" ht="12.75">
      <c r="A305">
        <f t="shared" si="13"/>
        <v>13.850000000000062</v>
      </c>
      <c r="B305">
        <f t="shared" si="14"/>
        <v>1.251971733439186</v>
      </c>
      <c r="C305">
        <f t="shared" si="15"/>
        <v>-1.02316645466867</v>
      </c>
    </row>
    <row r="306" spans="1:3" ht="12.75">
      <c r="A306">
        <f t="shared" si="13"/>
        <v>13.900000000000063</v>
      </c>
      <c r="B306">
        <f t="shared" si="14"/>
        <v>1.2008134107057524</v>
      </c>
      <c r="C306">
        <f t="shared" si="15"/>
        <v>-1.0678596283839277</v>
      </c>
    </row>
    <row r="307" spans="1:3" ht="12.75">
      <c r="A307">
        <f t="shared" si="13"/>
        <v>13.950000000000063</v>
      </c>
      <c r="B307">
        <f t="shared" si="14"/>
        <v>1.147420429286556</v>
      </c>
      <c r="C307">
        <f t="shared" si="15"/>
        <v>-1.1092127554224966</v>
      </c>
    </row>
    <row r="308" spans="1:3" ht="12.75">
      <c r="A308">
        <f t="shared" si="13"/>
        <v>14.000000000000064</v>
      </c>
      <c r="B308">
        <f t="shared" si="14"/>
        <v>1.091959791515431</v>
      </c>
      <c r="C308">
        <f t="shared" si="15"/>
        <v>-1.1471725536669308</v>
      </c>
    </row>
    <row r="309" spans="1:3" ht="12.75">
      <c r="A309">
        <f t="shared" si="13"/>
        <v>14.050000000000065</v>
      </c>
      <c r="B309">
        <f t="shared" si="14"/>
        <v>1.0346011638320847</v>
      </c>
      <c r="C309">
        <f t="shared" si="15"/>
        <v>-1.181695023553531</v>
      </c>
    </row>
    <row r="310" spans="1:3" ht="12.75">
      <c r="A310">
        <f t="shared" si="13"/>
        <v>14.100000000000065</v>
      </c>
      <c r="B310">
        <f t="shared" si="14"/>
        <v>0.9755164126544081</v>
      </c>
      <c r="C310">
        <f t="shared" si="15"/>
        <v>-1.2127454188329485</v>
      </c>
    </row>
    <row r="311" spans="1:3" ht="12.75">
      <c r="A311">
        <f t="shared" si="13"/>
        <v>14.150000000000066</v>
      </c>
      <c r="B311">
        <f t="shared" si="14"/>
        <v>0.9148791417127607</v>
      </c>
      <c r="C311">
        <f t="shared" si="15"/>
        <v>-1.2402981946360923</v>
      </c>
    </row>
    <row r="312" spans="1:3" ht="12.75">
      <c r="A312">
        <f t="shared" si="13"/>
        <v>14.200000000000067</v>
      </c>
      <c r="B312">
        <f t="shared" si="14"/>
        <v>0.8528642319809562</v>
      </c>
      <c r="C312">
        <f t="shared" si="15"/>
        <v>-1.2643369333155987</v>
      </c>
    </row>
    <row r="313" spans="1:3" ht="12.75">
      <c r="A313">
        <f t="shared" si="13"/>
        <v>14.250000000000068</v>
      </c>
      <c r="B313">
        <f t="shared" si="14"/>
        <v>0.7896473853151762</v>
      </c>
      <c r="C313">
        <f t="shared" si="15"/>
        <v>-1.2848542485816234</v>
      </c>
    </row>
    <row r="314" spans="1:3" ht="12.75">
      <c r="A314">
        <f t="shared" si="13"/>
        <v>14.300000000000068</v>
      </c>
      <c r="B314">
        <f t="shared" si="14"/>
        <v>0.725404672886095</v>
      </c>
      <c r="C314">
        <f t="shared" si="15"/>
        <v>-1.301851668497204</v>
      </c>
    </row>
    <row r="315" spans="1:3" ht="12.75">
      <c r="A315">
        <f t="shared" si="13"/>
        <v>14.350000000000069</v>
      </c>
      <c r="B315">
        <f t="shared" si="14"/>
        <v>0.6603120894612348</v>
      </c>
      <c r="C315">
        <f t="shared" si="15"/>
        <v>-1.3153394979428077</v>
      </c>
    </row>
    <row r="316" spans="1:3" ht="12.75">
      <c r="A316">
        <f t="shared" si="13"/>
        <v>14.40000000000007</v>
      </c>
      <c r="B316">
        <f t="shared" si="14"/>
        <v>0.5945451145640944</v>
      </c>
      <c r="C316">
        <f t="shared" si="15"/>
        <v>-1.3253366612018702</v>
      </c>
    </row>
    <row r="317" spans="1:3" ht="12.75">
      <c r="A317">
        <f t="shared" si="13"/>
        <v>14.45000000000007</v>
      </c>
      <c r="B317">
        <f t="shared" si="14"/>
        <v>0.5282782815040009</v>
      </c>
      <c r="C317">
        <f t="shared" si="15"/>
        <v>-1.3318705253590422</v>
      </c>
    </row>
    <row r="318" spans="1:3" ht="12.75">
      <c r="A318">
        <f t="shared" si="13"/>
        <v>14.500000000000071</v>
      </c>
      <c r="B318">
        <f t="shared" si="14"/>
        <v>0.4616847552360488</v>
      </c>
      <c r="C318">
        <f t="shared" si="15"/>
        <v>-1.3349767052404589</v>
      </c>
    </row>
    <row r="319" spans="1:3" ht="12.75">
      <c r="A319">
        <f t="shared" si="13"/>
        <v>14.550000000000072</v>
      </c>
      <c r="B319">
        <f t="shared" si="14"/>
        <v>0.39493591997402583</v>
      </c>
      <c r="C319">
        <f t="shared" si="15"/>
        <v>-1.3346988506605533</v>
      </c>
    </row>
    <row r="320" spans="1:3" ht="12.75">
      <c r="A320">
        <f t="shared" si="13"/>
        <v>14.600000000000072</v>
      </c>
      <c r="B320">
        <f t="shared" si="14"/>
        <v>0.3282009774409982</v>
      </c>
      <c r="C320">
        <f t="shared" si="15"/>
        <v>-1.3310884167726948</v>
      </c>
    </row>
    <row r="321" spans="1:3" ht="12.75">
      <c r="A321">
        <f t="shared" si="13"/>
        <v>14.650000000000073</v>
      </c>
      <c r="B321">
        <f t="shared" si="14"/>
        <v>0.26164655660236347</v>
      </c>
      <c r="C321">
        <f t="shared" si="15"/>
        <v>-1.3242044183512225</v>
      </c>
    </row>
    <row r="322" spans="1:3" ht="12.75">
      <c r="A322">
        <f t="shared" si="13"/>
        <v>14.700000000000074</v>
      </c>
      <c r="B322">
        <f t="shared" si="14"/>
        <v>0.19543633568480234</v>
      </c>
      <c r="C322">
        <f t="shared" si="15"/>
        <v>-1.3141131688601944</v>
      </c>
    </row>
    <row r="323" spans="1:3" ht="12.75">
      <c r="A323">
        <f t="shared" si="13"/>
        <v>14.750000000000075</v>
      </c>
      <c r="B323">
        <f t="shared" si="14"/>
        <v>0.1297306772417926</v>
      </c>
      <c r="C323">
        <f t="shared" si="15"/>
        <v>-1.300888005189381</v>
      </c>
    </row>
    <row r="324" spans="1:3" ht="12.75">
      <c r="A324">
        <f t="shared" si="13"/>
        <v>14.800000000000075</v>
      </c>
      <c r="B324">
        <f t="shared" si="14"/>
        <v>0.06468627698232356</v>
      </c>
      <c r="C324">
        <f t="shared" si="15"/>
        <v>-1.2846089989606564</v>
      </c>
    </row>
    <row r="325" spans="1:3" ht="12.75">
      <c r="A325">
        <f t="shared" si="13"/>
        <v>14.850000000000076</v>
      </c>
      <c r="B325">
        <f t="shared" si="14"/>
        <v>0.0004558270342907289</v>
      </c>
      <c r="C325">
        <f t="shared" si="15"/>
        <v>-1.265362655327961</v>
      </c>
    </row>
    <row r="326" spans="1:3" ht="12.75">
      <c r="A326">
        <f t="shared" si="13"/>
        <v>14.900000000000077</v>
      </c>
      <c r="B326">
        <f t="shared" si="14"/>
        <v>-0.06281230573210733</v>
      </c>
      <c r="C326">
        <f t="shared" si="15"/>
        <v>-1.2432416002114364</v>
      </c>
    </row>
    <row r="327" spans="1:3" ht="12.75">
      <c r="A327">
        <f t="shared" si="13"/>
        <v>14.950000000000077</v>
      </c>
      <c r="B327">
        <f t="shared" si="14"/>
        <v>-0.12497438574267916</v>
      </c>
      <c r="C327">
        <f t="shared" si="15"/>
        <v>-1.218344256921131</v>
      </c>
    </row>
    <row r="328" spans="1:3" ht="12.75">
      <c r="A328">
        <f t="shared" si="13"/>
        <v>15.000000000000078</v>
      </c>
      <c r="B328">
        <f t="shared" si="14"/>
        <v>-0.18589159858873572</v>
      </c>
      <c r="C328">
        <f t="shared" si="15"/>
        <v>-1.190774513137877</v>
      </c>
    </row>
    <row r="329" spans="1:3" ht="12.75">
      <c r="A329">
        <f t="shared" si="13"/>
        <v>15.050000000000079</v>
      </c>
      <c r="B329">
        <f t="shared" si="14"/>
        <v>-0.24543032424562958</v>
      </c>
      <c r="C329">
        <f t="shared" si="15"/>
        <v>-1.1606413792285275</v>
      </c>
    </row>
    <row r="330" spans="1:3" ht="12.75">
      <c r="A330">
        <f t="shared" si="13"/>
        <v>15.10000000000008</v>
      </c>
      <c r="B330">
        <f t="shared" si="14"/>
        <v>-0.3034623932070559</v>
      </c>
      <c r="C330">
        <f t="shared" si="15"/>
        <v>-1.1280586388797469</v>
      </c>
    </row>
    <row r="331" spans="1:3" ht="12.75">
      <c r="A331">
        <f t="shared" si="13"/>
        <v>15.15000000000008</v>
      </c>
      <c r="B331">
        <f t="shared" si="14"/>
        <v>-0.3598653251510433</v>
      </c>
      <c r="C331">
        <f t="shared" si="15"/>
        <v>-1.0931444930389986</v>
      </c>
    </row>
    <row r="332" spans="1:3" ht="12.75">
      <c r="A332">
        <f t="shared" si="13"/>
        <v>15.200000000000081</v>
      </c>
      <c r="B332">
        <f t="shared" si="14"/>
        <v>-0.41452254980299325</v>
      </c>
      <c r="C332">
        <f t="shared" si="15"/>
        <v>-1.056021198153264</v>
      </c>
    </row>
    <row r="333" spans="1:3" ht="12.75">
      <c r="A333">
        <f t="shared" si="13"/>
        <v>15.250000000000082</v>
      </c>
      <c r="B333">
        <f t="shared" si="14"/>
        <v>-0.46732360971065645</v>
      </c>
      <c r="C333">
        <f t="shared" si="15"/>
        <v>-1.0168146996954321</v>
      </c>
    </row>
    <row r="334" spans="1:3" ht="12.75">
      <c r="A334">
        <f t="shared" si="13"/>
        <v>15.300000000000082</v>
      </c>
      <c r="B334">
        <f t="shared" si="14"/>
        <v>-0.518164344695428</v>
      </c>
      <c r="C334">
        <f t="shared" si="15"/>
        <v>-0.9756542619652293</v>
      </c>
    </row>
    <row r="335" spans="1:3" ht="12.75">
      <c r="A335">
        <f t="shared" si="13"/>
        <v>15.350000000000083</v>
      </c>
      <c r="B335">
        <f t="shared" si="14"/>
        <v>-0.5669470577936895</v>
      </c>
      <c r="C335">
        <f t="shared" si="15"/>
        <v>-0.9326720951460664</v>
      </c>
    </row>
    <row r="336" spans="1:3" ht="12.75">
      <c r="A336">
        <f t="shared" si="13"/>
        <v>15.400000000000084</v>
      </c>
      <c r="B336">
        <f t="shared" si="14"/>
        <v>-0.6135806625509928</v>
      </c>
      <c r="C336">
        <f t="shared" si="15"/>
        <v>-0.8880029805913258</v>
      </c>
    </row>
    <row r="337" spans="1:3" ht="12.75">
      <c r="A337">
        <f t="shared" si="13"/>
        <v>15.450000000000085</v>
      </c>
      <c r="B337">
        <f t="shared" si="14"/>
        <v>-0.657980811580559</v>
      </c>
      <c r="C337">
        <f t="shared" si="15"/>
        <v>-0.8417838953034279</v>
      </c>
    </row>
    <row r="338" spans="1:3" ht="12.75">
      <c r="A338">
        <f t="shared" si="13"/>
        <v>15.500000000000085</v>
      </c>
      <c r="B338">
        <f t="shared" si="14"/>
        <v>-0.7000700063457304</v>
      </c>
      <c r="C338">
        <f t="shared" si="15"/>
        <v>-0.79415363655659</v>
      </c>
    </row>
    <row r="339" spans="1:3" ht="12.75">
      <c r="A339">
        <f t="shared" si="13"/>
        <v>15.550000000000086</v>
      </c>
      <c r="B339">
        <f t="shared" si="14"/>
        <v>-0.7397776881735598</v>
      </c>
      <c r="C339">
        <f t="shared" si="15"/>
        <v>-0.7452524475995631</v>
      </c>
    </row>
    <row r="340" spans="1:3" ht="12.75">
      <c r="A340">
        <f t="shared" si="13"/>
        <v>15.600000000000087</v>
      </c>
      <c r="B340">
        <f t="shared" si="14"/>
        <v>-0.777040310553538</v>
      </c>
      <c r="C340">
        <f t="shared" si="15"/>
        <v>-0.6952216453578928</v>
      </c>
    </row>
    <row r="341" spans="1:3" ht="12.75">
      <c r="A341">
        <f t="shared" si="13"/>
        <v>15.650000000000087</v>
      </c>
      <c r="B341">
        <f t="shared" si="14"/>
        <v>-0.8118013928214326</v>
      </c>
      <c r="C341">
        <f t="shared" si="15"/>
        <v>-0.6442032510364527</v>
      </c>
    </row>
    <row r="342" spans="1:3" ht="12.75">
      <c r="A342">
        <f t="shared" si="13"/>
        <v>15.700000000000088</v>
      </c>
      <c r="B342">
        <f t="shared" si="14"/>
        <v>-0.8440115553732552</v>
      </c>
      <c r="C342">
        <f t="shared" si="15"/>
        <v>-0.5923396245022432</v>
      </c>
    </row>
    <row r="343" spans="1:3" ht="12.75">
      <c r="A343">
        <f t="shared" si="13"/>
        <v>15.750000000000089</v>
      </c>
      <c r="B343">
        <f t="shared" si="14"/>
        <v>-0.8736285365983674</v>
      </c>
      <c r="C343">
        <f t="shared" si="15"/>
        <v>-0.5397731033047912</v>
      </c>
    </row>
    <row r="344" spans="1:3" ht="12.75">
      <c r="A344">
        <f t="shared" si="13"/>
        <v>15.80000000000009</v>
      </c>
      <c r="B344">
        <f t="shared" si="14"/>
        <v>-0.9006171917636069</v>
      </c>
      <c r="C344">
        <f t="shared" si="15"/>
        <v>-0.486645647167039</v>
      </c>
    </row>
    <row r="345" spans="1:3" ht="12.75">
      <c r="A345">
        <f t="shared" si="13"/>
        <v>15.85000000000009</v>
      </c>
      <c r="B345">
        <f t="shared" si="14"/>
        <v>-0.9249494741219588</v>
      </c>
      <c r="C345">
        <f t="shared" si="15"/>
        <v>-0.4330984887534355</v>
      </c>
    </row>
    <row r="346" spans="1:3" ht="12.75">
      <c r="A346">
        <f t="shared" si="13"/>
        <v>15.900000000000091</v>
      </c>
      <c r="B346">
        <f t="shared" si="14"/>
        <v>-0.9466043985596306</v>
      </c>
      <c r="C346">
        <f t="shared" si="15"/>
        <v>-0.3792717914941524</v>
      </c>
    </row>
    <row r="347" spans="1:3" ht="12.75">
      <c r="A347">
        <f t="shared" si="13"/>
        <v>15.950000000000092</v>
      </c>
      <c r="B347">
        <f t="shared" si="14"/>
        <v>-0.9655679881343383</v>
      </c>
      <c r="C347">
        <f t="shared" si="15"/>
        <v>-0.32530431521502323</v>
      </c>
    </row>
    <row r="348" spans="1:3" ht="12.75">
      <c r="A348">
        <f t="shared" si="13"/>
        <v>16.000000000000092</v>
      </c>
      <c r="B348">
        <f t="shared" si="14"/>
        <v>-0.9818332038950894</v>
      </c>
      <c r="C348">
        <f t="shared" si="15"/>
        <v>-0.2713330902920434</v>
      </c>
    </row>
    <row r="349" spans="1:3" ht="12.75">
      <c r="A349">
        <f aca="true" t="shared" si="16" ref="A349:A412">A348+$C$13</f>
        <v>16.050000000000093</v>
      </c>
      <c r="B349">
        <f aca="true" t="shared" si="17" ref="B349:B412">B348+dt*C348</f>
        <v>-0.9953998584096916</v>
      </c>
      <c r="C349">
        <f aca="true" t="shared" si="18" ref="C349:C412">C348-dt*(cc*C348+k*B349)/m</f>
        <v>-0.21749310101717817</v>
      </c>
    </row>
    <row r="350" spans="1:3" ht="12.75">
      <c r="A350">
        <f t="shared" si="16"/>
        <v>16.100000000000094</v>
      </c>
      <c r="B350">
        <f t="shared" si="17"/>
        <v>-1.0062745134605504</v>
      </c>
      <c r="C350">
        <f t="shared" si="18"/>
        <v>-0.16391697882889297</v>
      </c>
    </row>
    <row r="351" spans="1:3" ht="12.75">
      <c r="A351">
        <f t="shared" si="16"/>
        <v>16.150000000000095</v>
      </c>
      <c r="B351">
        <f t="shared" si="17"/>
        <v>-1.014470362401995</v>
      </c>
      <c r="C351">
        <f t="shared" si="18"/>
        <v>-0.11073470602635982</v>
      </c>
    </row>
    <row r="352" spans="1:3" ht="12.75">
      <c r="A352">
        <f t="shared" si="16"/>
        <v>16.200000000000095</v>
      </c>
      <c r="B352">
        <f t="shared" si="17"/>
        <v>-1.020007097703313</v>
      </c>
      <c r="C352">
        <f t="shared" si="18"/>
        <v>-0.05807333055079876</v>
      </c>
    </row>
    <row r="353" spans="1:3" ht="12.75">
      <c r="A353">
        <f t="shared" si="16"/>
        <v>16.250000000000096</v>
      </c>
      <c r="B353">
        <f t="shared" si="17"/>
        <v>-1.022910764230853</v>
      </c>
      <c r="C353">
        <f t="shared" si="18"/>
        <v>-0.0060566923809941275</v>
      </c>
    </row>
    <row r="354" spans="1:3" ht="12.75">
      <c r="A354">
        <f t="shared" si="16"/>
        <v>16.300000000000097</v>
      </c>
      <c r="B354">
        <f t="shared" si="17"/>
        <v>-1.0232135988499027</v>
      </c>
      <c r="C354">
        <f t="shared" si="18"/>
        <v>0.045194837947215925</v>
      </c>
    </row>
    <row r="355" spans="1:3" ht="12.75">
      <c r="A355">
        <f t="shared" si="16"/>
        <v>16.350000000000097</v>
      </c>
      <c r="B355">
        <f t="shared" si="17"/>
        <v>-1.0209538569525418</v>
      </c>
      <c r="C355">
        <f t="shared" si="18"/>
        <v>0.09556460822563478</v>
      </c>
    </row>
    <row r="356" spans="1:3" ht="12.75">
      <c r="A356">
        <f t="shared" si="16"/>
        <v>16.400000000000098</v>
      </c>
      <c r="B356">
        <f t="shared" si="17"/>
        <v>-1.01617562654126</v>
      </c>
      <c r="C356">
        <f t="shared" si="18"/>
        <v>0.14493992042931325</v>
      </c>
    </row>
    <row r="357" spans="1:3" ht="12.75">
      <c r="A357">
        <f t="shared" si="16"/>
        <v>16.4500000000001</v>
      </c>
      <c r="B357">
        <f t="shared" si="17"/>
        <v>-1.0089286305197944</v>
      </c>
      <c r="C357">
        <f t="shared" si="18"/>
        <v>0.19321225314886328</v>
      </c>
    </row>
    <row r="358" spans="1:3" ht="12.75">
      <c r="A358">
        <f t="shared" si="16"/>
        <v>16.5000000000001</v>
      </c>
      <c r="B358">
        <f t="shared" si="17"/>
        <v>-0.9992680178623513</v>
      </c>
      <c r="C358">
        <f t="shared" si="18"/>
        <v>0.2402774702447479</v>
      </c>
    </row>
    <row r="359" spans="1:3" ht="12.75">
      <c r="A359">
        <f t="shared" si="16"/>
        <v>16.5500000000001</v>
      </c>
      <c r="B359">
        <f t="shared" si="17"/>
        <v>-0.9872541443501139</v>
      </c>
      <c r="C359">
        <f t="shared" si="18"/>
        <v>0.28603601540858237</v>
      </c>
    </row>
    <row r="360" spans="1:3" ht="12.75">
      <c r="A360">
        <f t="shared" si="16"/>
        <v>16.6000000000001</v>
      </c>
      <c r="B360">
        <f t="shared" si="17"/>
        <v>-0.9729523435796849</v>
      </c>
      <c r="C360">
        <f t="shared" si="18"/>
        <v>0.3303930923564379</v>
      </c>
    </row>
    <row r="361" spans="1:3" ht="12.75">
      <c r="A361">
        <f t="shared" si="16"/>
        <v>16.6500000000001</v>
      </c>
      <c r="B361">
        <f t="shared" si="17"/>
        <v>-0.956432688961863</v>
      </c>
      <c r="C361">
        <f t="shared" si="18"/>
        <v>0.37325883041918445</v>
      </c>
    </row>
    <row r="362" spans="1:3" ht="12.75">
      <c r="A362">
        <f t="shared" si="16"/>
        <v>16.700000000000102</v>
      </c>
      <c r="B362">
        <f t="shared" si="17"/>
        <v>-0.9377697474409037</v>
      </c>
      <c r="C362">
        <f t="shared" si="18"/>
        <v>0.4145484353349419</v>
      </c>
    </row>
    <row r="363" spans="1:3" ht="12.75">
      <c r="A363">
        <f t="shared" si="16"/>
        <v>16.750000000000103</v>
      </c>
      <c r="B363">
        <f t="shared" si="17"/>
        <v>-0.9170423256741566</v>
      </c>
      <c r="C363">
        <f t="shared" si="18"/>
        <v>0.4541823250886256</v>
      </c>
    </row>
    <row r="364" spans="1:3" ht="12.75">
      <c r="A364">
        <f t="shared" si="16"/>
        <v>16.800000000000104</v>
      </c>
      <c r="B364">
        <f t="shared" si="17"/>
        <v>-0.8943332094197253</v>
      </c>
      <c r="C364">
        <f t="shared" si="18"/>
        <v>0.4920862506832825</v>
      </c>
    </row>
    <row r="365" spans="1:3" ht="12.75">
      <c r="A365">
        <f t="shared" si="16"/>
        <v>16.850000000000104</v>
      </c>
      <c r="B365">
        <f t="shared" si="17"/>
        <v>-0.8697288968855611</v>
      </c>
      <c r="C365">
        <f t="shared" si="18"/>
        <v>0.5281914017673113</v>
      </c>
    </row>
    <row r="366" spans="1:3" ht="12.75">
      <c r="A366">
        <f t="shared" si="16"/>
        <v>16.900000000000105</v>
      </c>
      <c r="B366">
        <f t="shared" si="17"/>
        <v>-0.8433193267971956</v>
      </c>
      <c r="C366">
        <f t="shared" si="18"/>
        <v>0.5624344970806614</v>
      </c>
    </row>
    <row r="367" spans="1:3" ht="12.75">
      <c r="A367">
        <f t="shared" si="16"/>
        <v>16.950000000000106</v>
      </c>
      <c r="B367">
        <f t="shared" si="17"/>
        <v>-0.8151976019431625</v>
      </c>
      <c r="C367">
        <f t="shared" si="18"/>
        <v>0.5947578597216097</v>
      </c>
    </row>
    <row r="368" spans="1:3" ht="12.75">
      <c r="A368">
        <f t="shared" si="16"/>
        <v>17.000000000000107</v>
      </c>
      <c r="B368">
        <f t="shared" si="17"/>
        <v>-0.7854597089570821</v>
      </c>
      <c r="C368">
        <f t="shared" si="18"/>
        <v>0.6251094772736396</v>
      </c>
    </row>
    <row r="369" spans="1:3" ht="12.75">
      <c r="A369">
        <f t="shared" si="16"/>
        <v>17.050000000000107</v>
      </c>
      <c r="B369">
        <f t="shared" si="17"/>
        <v>-0.7542042350934001</v>
      </c>
      <c r="C369">
        <f t="shared" si="18"/>
        <v>0.6534430468692051</v>
      </c>
    </row>
    <row r="370" spans="1:3" ht="12.75">
      <c r="A370">
        <f t="shared" si="16"/>
        <v>17.100000000000108</v>
      </c>
      <c r="B370">
        <f t="shared" si="17"/>
        <v>-0.7215320827499399</v>
      </c>
      <c r="C370">
        <f t="shared" si="18"/>
        <v>0.679718005303664</v>
      </c>
    </row>
    <row r="371" spans="1:3" ht="12.75">
      <c r="A371">
        <f t="shared" si="16"/>
        <v>17.15000000000011</v>
      </c>
      <c r="B371">
        <f t="shared" si="17"/>
        <v>-0.6875461824847566</v>
      </c>
      <c r="C371">
        <f t="shared" si="18"/>
        <v>0.7038995443483469</v>
      </c>
    </row>
    <row r="372" spans="1:3" ht="12.75">
      <c r="A372">
        <f t="shared" si="16"/>
        <v>17.20000000000011</v>
      </c>
      <c r="B372">
        <f t="shared" si="17"/>
        <v>-0.6523512052673393</v>
      </c>
      <c r="C372">
        <f t="shared" si="18"/>
        <v>0.7259586114464887</v>
      </c>
    </row>
    <row r="373" spans="1:3" ht="12.75">
      <c r="A373">
        <f t="shared" si="16"/>
        <v>17.25000000000011</v>
      </c>
      <c r="B373">
        <f t="shared" si="17"/>
        <v>-0.6160532746950148</v>
      </c>
      <c r="C373">
        <f t="shared" si="18"/>
        <v>0.7458718960095421</v>
      </c>
    </row>
    <row r="374" spans="1:3" ht="12.75">
      <c r="A374">
        <f t="shared" si="16"/>
        <v>17.30000000000011</v>
      </c>
      <c r="B374">
        <f t="shared" si="17"/>
        <v>-0.5787596798945377</v>
      </c>
      <c r="C374">
        <f t="shared" si="18"/>
        <v>0.7636218015641258</v>
      </c>
    </row>
    <row r="375" spans="1:3" ht="12.75">
      <c r="A375">
        <f t="shared" si="16"/>
        <v>17.35000000000011</v>
      </c>
      <c r="B375">
        <f t="shared" si="17"/>
        <v>-0.5405785898163314</v>
      </c>
      <c r="C375">
        <f t="shared" si="18"/>
        <v>0.7791964040314805</v>
      </c>
    </row>
    <row r="376" spans="1:3" ht="12.75">
      <c r="A376">
        <f t="shared" si="16"/>
        <v>17.400000000000112</v>
      </c>
      <c r="B376">
        <f t="shared" si="17"/>
        <v>-0.5016187696147574</v>
      </c>
      <c r="C376">
        <f t="shared" si="18"/>
        <v>0.7925893964517462</v>
      </c>
    </row>
    <row r="377" spans="1:3" ht="12.75">
      <c r="A377">
        <f t="shared" si="16"/>
        <v>17.450000000000113</v>
      </c>
      <c r="B377">
        <f t="shared" si="17"/>
        <v>-0.46198929979217007</v>
      </c>
      <c r="C377">
        <f t="shared" si="18"/>
        <v>0.8038000204945785</v>
      </c>
    </row>
    <row r="378" spans="1:3" ht="12.75">
      <c r="A378">
        <f t="shared" si="16"/>
        <v>17.500000000000114</v>
      </c>
      <c r="B378">
        <f t="shared" si="17"/>
        <v>-0.42179929876744116</v>
      </c>
      <c r="C378">
        <f t="shared" si="18"/>
        <v>0.8128329851255319</v>
      </c>
    </row>
    <row r="379" spans="1:3" ht="12.75">
      <c r="A379">
        <f t="shared" si="16"/>
        <v>17.550000000000114</v>
      </c>
      <c r="B379">
        <f t="shared" si="17"/>
        <v>-0.38115764951116454</v>
      </c>
      <c r="C379">
        <f t="shared" si="18"/>
        <v>0.8196983728242072</v>
      </c>
    </row>
    <row r="380" spans="1:3" ht="12.75">
      <c r="A380">
        <f t="shared" si="16"/>
        <v>17.600000000000115</v>
      </c>
      <c r="B380">
        <f t="shared" si="17"/>
        <v>-0.3401727308699542</v>
      </c>
      <c r="C380">
        <f t="shared" si="18"/>
        <v>0.8244115337753418</v>
      </c>
    </row>
    <row r="381" spans="1:3" ht="12.75">
      <c r="A381">
        <f t="shared" si="16"/>
        <v>17.650000000000116</v>
      </c>
      <c r="B381">
        <f t="shared" si="17"/>
        <v>-0.2989521541811871</v>
      </c>
      <c r="C381">
        <f t="shared" si="18"/>
        <v>0.826992968477771</v>
      </c>
    </row>
    <row r="382" spans="1:3" ht="12.75">
      <c r="A382">
        <f t="shared" si="16"/>
        <v>17.700000000000117</v>
      </c>
      <c r="B382">
        <f t="shared" si="17"/>
        <v>-0.25760250575729854</v>
      </c>
      <c r="C382">
        <f t="shared" si="18"/>
        <v>0.8274681992384694</v>
      </c>
    </row>
    <row r="383" spans="1:3" ht="12.75">
      <c r="A383">
        <f t="shared" si="16"/>
        <v>17.750000000000117</v>
      </c>
      <c r="B383">
        <f t="shared" si="17"/>
        <v>-0.21622909579537508</v>
      </c>
      <c r="C383">
        <f t="shared" si="18"/>
        <v>0.8258676310396611</v>
      </c>
    </row>
    <row r="384" spans="1:3" ht="12.75">
      <c r="A384">
        <f t="shared" si="16"/>
        <v>17.800000000000118</v>
      </c>
      <c r="B384">
        <f t="shared" si="17"/>
        <v>-0.17493571424339202</v>
      </c>
      <c r="C384">
        <f t="shared" si="18"/>
        <v>0.8222264022862358</v>
      </c>
    </row>
    <row r="385" spans="1:3" ht="12.75">
      <c r="A385">
        <f t="shared" si="16"/>
        <v>17.85000000000012</v>
      </c>
      <c r="B385">
        <f t="shared" si="17"/>
        <v>-0.13382439412908023</v>
      </c>
      <c r="C385">
        <f t="shared" si="18"/>
        <v>0.8165842259583963</v>
      </c>
    </row>
    <row r="386" spans="1:3" ht="12.75">
      <c r="A386">
        <f t="shared" si="16"/>
        <v>17.90000000000012</v>
      </c>
      <c r="B386">
        <f t="shared" si="17"/>
        <v>-0.09299518283116041</v>
      </c>
      <c r="C386">
        <f t="shared" si="18"/>
        <v>0.8089852217105784</v>
      </c>
    </row>
    <row r="387" spans="1:3" ht="12.75">
      <c r="A387">
        <f t="shared" si="16"/>
        <v>17.95000000000012</v>
      </c>
      <c r="B387">
        <f t="shared" si="17"/>
        <v>-0.05254592174563149</v>
      </c>
      <c r="C387">
        <f t="shared" si="18"/>
        <v>0.7994777394722014</v>
      </c>
    </row>
    <row r="388" spans="1:3" ht="12.75">
      <c r="A388">
        <f t="shared" si="16"/>
        <v>18.00000000000012</v>
      </c>
      <c r="B388">
        <f t="shared" si="17"/>
        <v>-0.012572034772021422</v>
      </c>
      <c r="C388">
        <f t="shared" si="18"/>
        <v>0.7881141751187194</v>
      </c>
    </row>
    <row r="389" spans="1:3" ht="12.75">
      <c r="A389">
        <f t="shared" si="16"/>
        <v>18.05000000000012</v>
      </c>
      <c r="B389">
        <f t="shared" si="17"/>
        <v>0.02683367398391455</v>
      </c>
      <c r="C389">
        <f t="shared" si="18"/>
        <v>0.7749507787927429</v>
      </c>
    </row>
    <row r="390" spans="1:3" ht="12.75">
      <c r="A390">
        <f t="shared" si="16"/>
        <v>18.100000000000122</v>
      </c>
      <c r="B390">
        <f t="shared" si="17"/>
        <v>0.0655812129235517</v>
      </c>
      <c r="C390">
        <f t="shared" si="18"/>
        <v>0.7600474564646742</v>
      </c>
    </row>
    <row r="391" spans="1:3" ht="12.75">
      <c r="A391">
        <f t="shared" si="16"/>
        <v>18.150000000000123</v>
      </c>
      <c r="B391">
        <f t="shared" si="17"/>
        <v>0.1035835857467854</v>
      </c>
      <c r="C391">
        <f t="shared" si="18"/>
        <v>0.7434675653303648</v>
      </c>
    </row>
    <row r="392" spans="1:3" ht="12.75">
      <c r="A392">
        <f t="shared" si="16"/>
        <v>18.200000000000124</v>
      </c>
      <c r="B392">
        <f t="shared" si="17"/>
        <v>0.14075696401330365</v>
      </c>
      <c r="C392">
        <f t="shared" si="18"/>
        <v>0.7252777036497442</v>
      </c>
    </row>
    <row r="393" spans="1:3" ht="12.75">
      <c r="A393">
        <f t="shared" si="16"/>
        <v>18.250000000000124</v>
      </c>
      <c r="B393">
        <f t="shared" si="17"/>
        <v>0.17702084919579086</v>
      </c>
      <c r="C393">
        <f t="shared" si="18"/>
        <v>0.7055474956352085</v>
      </c>
    </row>
    <row r="394" spans="1:3" ht="12.75">
      <c r="A394">
        <f t="shared" si="16"/>
        <v>18.300000000000125</v>
      </c>
      <c r="B394">
        <f t="shared" si="17"/>
        <v>0.2122982239775513</v>
      </c>
      <c r="C394">
        <f t="shared" si="18"/>
        <v>0.6843493720018028</v>
      </c>
    </row>
    <row r="395" spans="1:3" ht="12.75">
      <c r="A395">
        <f t="shared" si="16"/>
        <v>18.350000000000126</v>
      </c>
      <c r="B395">
        <f t="shared" si="17"/>
        <v>0.24651569257764144</v>
      </c>
      <c r="C395">
        <f t="shared" si="18"/>
        <v>0.6617583467928937</v>
      </c>
    </row>
    <row r="396" spans="1:3" ht="12.75">
      <c r="A396">
        <f t="shared" si="16"/>
        <v>18.400000000000126</v>
      </c>
      <c r="B396">
        <f t="shared" si="17"/>
        <v>0.2796036099172861</v>
      </c>
      <c r="C396">
        <f t="shared" si="18"/>
        <v>0.637851791095136</v>
      </c>
    </row>
    <row r="397" spans="1:3" ht="12.75">
      <c r="A397">
        <f t="shared" si="16"/>
        <v>18.450000000000127</v>
      </c>
      <c r="B397">
        <f t="shared" si="17"/>
        <v>0.31149619947204293</v>
      </c>
      <c r="C397">
        <f t="shared" si="18"/>
        <v>0.6127092042551068</v>
      </c>
    </row>
    <row r="398" spans="1:3" ht="12.75">
      <c r="A398">
        <f t="shared" si="16"/>
        <v>18.500000000000128</v>
      </c>
      <c r="B398">
        <f t="shared" si="17"/>
        <v>0.34213165968479825</v>
      </c>
      <c r="C398">
        <f t="shared" si="18"/>
        <v>0.5864119832070402</v>
      </c>
    </row>
    <row r="399" spans="1:3" ht="12.75">
      <c r="A399">
        <f t="shared" si="16"/>
        <v>18.55000000000013</v>
      </c>
      <c r="B399">
        <f t="shared" si="17"/>
        <v>0.37145225884515026</v>
      </c>
      <c r="C399">
        <f t="shared" si="18"/>
        <v>0.5590431905166772</v>
      </c>
    </row>
    <row r="400" spans="1:3" ht="12.75">
      <c r="A400">
        <f t="shared" si="16"/>
        <v>18.60000000000013</v>
      </c>
      <c r="B400">
        <f t="shared" si="17"/>
        <v>0.3994044183709841</v>
      </c>
      <c r="C400">
        <f t="shared" si="18"/>
        <v>0.5306873217403778</v>
      </c>
    </row>
    <row r="401" spans="1:3" ht="12.75">
      <c r="A401">
        <f t="shared" si="16"/>
        <v>18.65000000000013</v>
      </c>
      <c r="B401">
        <f t="shared" si="17"/>
        <v>0.425938784458003</v>
      </c>
      <c r="C401">
        <f t="shared" si="18"/>
        <v>0.501430072691372</v>
      </c>
    </row>
    <row r="402" spans="1:3" ht="12.75">
      <c r="A402">
        <f t="shared" si="16"/>
        <v>18.70000000000013</v>
      </c>
      <c r="B402">
        <f t="shared" si="17"/>
        <v>0.4510102880925716</v>
      </c>
      <c r="C402">
        <f t="shared" si="18"/>
        <v>0.47135810719637283</v>
      </c>
    </row>
    <row r="403" spans="1:3" ht="12.75">
      <c r="A403">
        <f t="shared" si="16"/>
        <v>18.75000000000013</v>
      </c>
      <c r="B403">
        <f t="shared" si="17"/>
        <v>0.4745781934523902</v>
      </c>
      <c r="C403">
        <f t="shared" si="18"/>
        <v>0.44055882591580775</v>
      </c>
    </row>
    <row r="404" spans="1:3" ht="12.75">
      <c r="A404">
        <f t="shared" si="16"/>
        <v>18.800000000000132</v>
      </c>
      <c r="B404">
        <f t="shared" si="17"/>
        <v>0.4966061347481806</v>
      </c>
      <c r="C404">
        <f t="shared" si="18"/>
        <v>0.4091201367896616</v>
      </c>
    </row>
    <row r="405" spans="1:3" ht="12.75">
      <c r="A405">
        <f t="shared" si="16"/>
        <v>18.850000000000133</v>
      </c>
      <c r="B405">
        <f t="shared" si="17"/>
        <v>0.5170621415876637</v>
      </c>
      <c r="C405">
        <f t="shared" si="18"/>
        <v>0.37713022765843346</v>
      </c>
    </row>
    <row r="406" spans="1:3" ht="12.75">
      <c r="A406">
        <f t="shared" si="16"/>
        <v>18.900000000000134</v>
      </c>
      <c r="B406">
        <f t="shared" si="17"/>
        <v>0.5359186529705854</v>
      </c>
      <c r="C406">
        <f t="shared" si="18"/>
        <v>0.34467734159502766</v>
      </c>
    </row>
    <row r="407" spans="1:3" ht="12.75">
      <c r="A407">
        <f t="shared" si="16"/>
        <v>18.950000000000134</v>
      </c>
      <c r="B407">
        <f t="shared" si="17"/>
        <v>0.5531525200503368</v>
      </c>
      <c r="C407">
        <f t="shared" si="18"/>
        <v>0.3118495554685854</v>
      </c>
    </row>
    <row r="408" spans="1:3" ht="12.75">
      <c r="A408">
        <f t="shared" si="16"/>
        <v>19.000000000000135</v>
      </c>
      <c r="B408">
        <f t="shared" si="17"/>
        <v>0.5687449978237661</v>
      </c>
      <c r="C408">
        <f t="shared" si="18"/>
        <v>0.2787345622453683</v>
      </c>
    </row>
    <row r="409" spans="1:3" ht="12.75">
      <c r="A409">
        <f t="shared" si="16"/>
        <v>19.050000000000136</v>
      </c>
      <c r="B409">
        <f t="shared" si="17"/>
        <v>0.5826817259360345</v>
      </c>
      <c r="C409">
        <f t="shared" si="18"/>
        <v>0.24541945751488606</v>
      </c>
    </row>
    <row r="410" spans="1:3" ht="12.75">
      <c r="A410">
        <f t="shared" si="16"/>
        <v>19.100000000000136</v>
      </c>
      <c r="B410">
        <f t="shared" si="17"/>
        <v>0.5949526988117788</v>
      </c>
      <c r="C410">
        <f t="shared" si="18"/>
        <v>0.2119905307115738</v>
      </c>
    </row>
    <row r="411" spans="1:3" ht="12.75">
      <c r="A411">
        <f t="shared" si="16"/>
        <v>19.150000000000137</v>
      </c>
      <c r="B411">
        <f t="shared" si="17"/>
        <v>0.6055522253473575</v>
      </c>
      <c r="C411">
        <f t="shared" si="18"/>
        <v>0.17853306148353232</v>
      </c>
    </row>
    <row r="412" spans="1:3" ht="12.75">
      <c r="A412">
        <f t="shared" si="16"/>
        <v>19.200000000000138</v>
      </c>
      <c r="B412">
        <f t="shared" si="17"/>
        <v>0.6144788784215341</v>
      </c>
      <c r="C412">
        <f t="shared" si="18"/>
        <v>0.14513112164020261</v>
      </c>
    </row>
    <row r="413" spans="1:3" ht="12.75">
      <c r="A413">
        <f aca="true" t="shared" si="19" ref="A413:A450">A412+$C$13</f>
        <v>19.25000000000014</v>
      </c>
      <c r="B413">
        <f aca="true" t="shared" si="20" ref="B413:B450">B412+dt*C412</f>
        <v>0.6217354345035443</v>
      </c>
      <c r="C413">
        <f aca="true" t="shared" si="21" ref="C413:C476">C412-dt*(cc*C412+k*B413)/m</f>
        <v>0.11186738309042235</v>
      </c>
    </row>
    <row r="414" spans="1:3" ht="12.75">
      <c r="A414">
        <f t="shared" si="19"/>
        <v>19.30000000000014</v>
      </c>
      <c r="B414">
        <f t="shared" si="20"/>
        <v>0.6273288036580654</v>
      </c>
      <c r="C414">
        <f t="shared" si="21"/>
        <v>0.07882293216116273</v>
      </c>
    </row>
    <row r="415" spans="1:3" ht="12.75">
      <c r="A415">
        <f t="shared" si="19"/>
        <v>19.35000000000014</v>
      </c>
      <c r="B415">
        <f t="shared" si="20"/>
        <v>0.6312699502661235</v>
      </c>
      <c r="C415">
        <f t="shared" si="21"/>
        <v>0.046077090665439115</v>
      </c>
    </row>
    <row r="416" spans="1:3" ht="12.75">
      <c r="A416">
        <f t="shared" si="19"/>
        <v>19.40000000000014</v>
      </c>
      <c r="B416">
        <f t="shared" si="20"/>
        <v>0.6335738047993955</v>
      </c>
      <c r="C416">
        <f t="shared" si="21"/>
        <v>0.013707244065487748</v>
      </c>
    </row>
    <row r="417" spans="1:3" ht="12.75">
      <c r="A417">
        <f t="shared" si="19"/>
        <v>19.45000000000014</v>
      </c>
      <c r="B417">
        <f t="shared" si="20"/>
        <v>0.6342591670026699</v>
      </c>
      <c r="C417">
        <f t="shared" si="21"/>
        <v>-0.018211322945628064</v>
      </c>
    </row>
    <row r="418" spans="1:3" ht="12.75">
      <c r="A418">
        <f t="shared" si="19"/>
        <v>19.500000000000142</v>
      </c>
      <c r="B418">
        <f t="shared" si="20"/>
        <v>0.6333486008553886</v>
      </c>
      <c r="C418">
        <f t="shared" si="21"/>
        <v>-0.049605583144213074</v>
      </c>
    </row>
    <row r="419" spans="1:3" ht="12.75">
      <c r="A419">
        <f t="shared" si="19"/>
        <v>19.550000000000143</v>
      </c>
      <c r="B419">
        <f t="shared" si="20"/>
        <v>0.630868321698178</v>
      </c>
      <c r="C419">
        <f t="shared" si="21"/>
        <v>-0.08040491548195877</v>
      </c>
    </row>
    <row r="420" spans="1:3" ht="12.75">
      <c r="A420">
        <f t="shared" si="19"/>
        <v>19.600000000000144</v>
      </c>
      <c r="B420">
        <f t="shared" si="20"/>
        <v>0.62684807592408</v>
      </c>
      <c r="C420">
        <f t="shared" si="21"/>
        <v>-0.11054124554593339</v>
      </c>
    </row>
    <row r="421" spans="1:3" ht="12.75">
      <c r="A421">
        <f t="shared" si="19"/>
        <v>19.650000000000144</v>
      </c>
      <c r="B421">
        <f t="shared" si="20"/>
        <v>0.6213210136467833</v>
      </c>
      <c r="C421">
        <f t="shared" si="21"/>
        <v>-0.13994917754508357</v>
      </c>
    </row>
    <row r="422" spans="1:3" ht="12.75">
      <c r="A422">
        <f t="shared" si="19"/>
        <v>19.700000000000145</v>
      </c>
      <c r="B422">
        <f t="shared" si="20"/>
        <v>0.614323554769529</v>
      </c>
      <c r="C422">
        <f t="shared" si="21"/>
        <v>-0.16856611762038376</v>
      </c>
    </row>
    <row r="423" spans="1:3" ht="12.75">
      <c r="A423">
        <f t="shared" si="19"/>
        <v>19.750000000000146</v>
      </c>
      <c r="B423">
        <f t="shared" si="20"/>
        <v>0.6058952488885099</v>
      </c>
      <c r="C423">
        <f t="shared" si="21"/>
        <v>-0.1963323883005035</v>
      </c>
    </row>
    <row r="424" spans="1:3" ht="12.75">
      <c r="A424">
        <f t="shared" si="19"/>
        <v>19.800000000000146</v>
      </c>
      <c r="B424">
        <f t="shared" si="20"/>
        <v>0.5960786294734847</v>
      </c>
      <c r="C424">
        <f t="shared" si="21"/>
        <v>-0.2231913339496702</v>
      </c>
    </row>
    <row r="425" spans="1:3" ht="12.75">
      <c r="A425">
        <f t="shared" si="19"/>
        <v>19.850000000000147</v>
      </c>
      <c r="B425">
        <f t="shared" si="20"/>
        <v>0.5849190627760011</v>
      </c>
      <c r="C425">
        <f t="shared" si="21"/>
        <v>-0.24908941707922522</v>
      </c>
    </row>
    <row r="426" spans="1:3" ht="12.75">
      <c r="A426">
        <f t="shared" si="19"/>
        <v>19.900000000000148</v>
      </c>
      <c r="B426">
        <f t="shared" si="20"/>
        <v>0.5724645919220399</v>
      </c>
      <c r="C426">
        <f t="shared" si="21"/>
        <v>-0.27397630541913887</v>
      </c>
    </row>
    <row r="427" spans="1:3" ht="12.75">
      <c r="A427">
        <f t="shared" si="19"/>
        <v>19.95000000000015</v>
      </c>
      <c r="B427">
        <f t="shared" si="20"/>
        <v>0.558765776651083</v>
      </c>
      <c r="C427">
        <f t="shared" si="21"/>
        <v>-0.29780494967040594</v>
      </c>
    </row>
    <row r="428" spans="1:3" ht="12.75">
      <c r="A428">
        <f t="shared" si="19"/>
        <v>20.00000000000015</v>
      </c>
      <c r="B428">
        <f t="shared" si="20"/>
        <v>0.5438755291675627</v>
      </c>
      <c r="C428">
        <f t="shared" si="21"/>
        <v>-0.320531651883728</v>
      </c>
    </row>
    <row r="429" spans="1:3" ht="12.75">
      <c r="A429">
        <f t="shared" si="19"/>
        <v>20.05000000000015</v>
      </c>
      <c r="B429">
        <f t="shared" si="20"/>
        <v>0.5278489465733762</v>
      </c>
      <c r="C429">
        <f t="shared" si="21"/>
        <v>-0.3421161244341409</v>
      </c>
    </row>
    <row r="430" spans="1:3" ht="12.75">
      <c r="A430">
        <f t="shared" si="19"/>
        <v>20.10000000000015</v>
      </c>
      <c r="B430">
        <f t="shared" si="20"/>
        <v>0.5107431403516691</v>
      </c>
      <c r="C430">
        <f t="shared" si="21"/>
        <v>-0.36252153958521227</v>
      </c>
    </row>
    <row r="431" spans="1:3" ht="12.75">
      <c r="A431">
        <f t="shared" si="19"/>
        <v>20.15000000000015</v>
      </c>
      <c r="B431">
        <f t="shared" si="20"/>
        <v>0.4926170633724085</v>
      </c>
      <c r="C431">
        <f t="shared" si="21"/>
        <v>-0.3817145696600545</v>
      </c>
    </row>
    <row r="432" spans="1:3" ht="12.75">
      <c r="A432">
        <f t="shared" si="19"/>
        <v>20.200000000000152</v>
      </c>
      <c r="B432">
        <f t="shared" si="20"/>
        <v>0.4735313348894058</v>
      </c>
      <c r="C432">
        <f t="shared" si="21"/>
        <v>-0.399665417859624</v>
      </c>
    </row>
    <row r="433" spans="1:3" ht="12.75">
      <c r="A433">
        <f t="shared" si="19"/>
        <v>20.250000000000153</v>
      </c>
      <c r="B433">
        <f t="shared" si="20"/>
        <v>0.4535480639964246</v>
      </c>
      <c r="C433">
        <f t="shared" si="21"/>
        <v>-0.4163478397915509</v>
      </c>
    </row>
    <row r="434" spans="1:3" ht="12.75">
      <c r="A434">
        <f t="shared" si="19"/>
        <v>20.300000000000153</v>
      </c>
      <c r="B434">
        <f t="shared" si="20"/>
        <v>0.43273067200684706</v>
      </c>
      <c r="C434">
        <f t="shared" si="21"/>
        <v>-0.43173915579502</v>
      </c>
    </row>
    <row r="435" spans="1:3" ht="12.75">
      <c r="A435">
        <f t="shared" si="19"/>
        <v>20.350000000000154</v>
      </c>
      <c r="B435">
        <f t="shared" si="20"/>
        <v>0.41114371421709606</v>
      </c>
      <c r="C435">
        <f t="shared" si="21"/>
        <v>-0.4458202541689495</v>
      </c>
    </row>
    <row r="436" spans="1:3" ht="12.75">
      <c r="A436">
        <f t="shared" si="19"/>
        <v>20.400000000000155</v>
      </c>
      <c r="B436">
        <f t="shared" si="20"/>
        <v>0.3888527015086486</v>
      </c>
      <c r="C436">
        <f t="shared" si="21"/>
        <v>-0.4585755854318477</v>
      </c>
    </row>
    <row r="437" spans="1:3" ht="12.75">
      <c r="A437">
        <f t="shared" si="19"/>
        <v>20.450000000000156</v>
      </c>
      <c r="B437">
        <f t="shared" si="20"/>
        <v>0.3659239222370562</v>
      </c>
      <c r="C437">
        <f t="shared" si="21"/>
        <v>-0.4699931477622228</v>
      </c>
    </row>
    <row r="438" spans="1:3" ht="12.75">
      <c r="A438">
        <f t="shared" si="19"/>
        <v>20.500000000000156</v>
      </c>
      <c r="B438">
        <f t="shared" si="20"/>
        <v>0.34242426484894506</v>
      </c>
      <c r="C438">
        <f t="shared" si="21"/>
        <v>-0.4800644637882367</v>
      </c>
    </row>
    <row r="439" spans="1:3" ht="12.75">
      <c r="A439">
        <f t="shared" si="19"/>
        <v>20.550000000000157</v>
      </c>
      <c r="B439">
        <f t="shared" si="20"/>
        <v>0.3184210416595332</v>
      </c>
      <c r="C439">
        <f t="shared" si="21"/>
        <v>-0.4887845489143898</v>
      </c>
    </row>
    <row r="440" spans="1:3" ht="12.75">
      <c r="A440">
        <f t="shared" si="19"/>
        <v>20.600000000000158</v>
      </c>
      <c r="B440">
        <f t="shared" si="20"/>
        <v>0.29398181421381375</v>
      </c>
      <c r="C440">
        <f t="shared" si="21"/>
        <v>-0.4961518713913647</v>
      </c>
    </row>
    <row r="441" spans="1:3" ht="12.75">
      <c r="A441">
        <f t="shared" si="19"/>
        <v>20.65000000000016</v>
      </c>
      <c r="B441">
        <f t="shared" si="20"/>
        <v>0.2691742206442455</v>
      </c>
      <c r="C441">
        <f t="shared" si="21"/>
        <v>-0.5021683043527065</v>
      </c>
    </row>
    <row r="442" spans="1:3" ht="12.75">
      <c r="A442">
        <f t="shared" si="19"/>
        <v>20.70000000000016</v>
      </c>
      <c r="B442">
        <f t="shared" si="20"/>
        <v>0.2440658054266102</v>
      </c>
      <c r="C442">
        <f t="shared" si="21"/>
        <v>-0.5068390700587464</v>
      </c>
    </row>
    <row r="443" spans="1:3" ht="12.75">
      <c r="A443">
        <f t="shared" si="19"/>
        <v>20.75000000000016</v>
      </c>
      <c r="B443">
        <f t="shared" si="20"/>
        <v>0.21872385192367286</v>
      </c>
      <c r="C443">
        <f t="shared" si="21"/>
        <v>-0.5101726766040489</v>
      </c>
    </row>
    <row r="444" spans="1:3" ht="12.75">
      <c r="A444">
        <f t="shared" si="19"/>
        <v>20.80000000000016</v>
      </c>
      <c r="B444">
        <f t="shared" si="20"/>
        <v>0.19321521809347042</v>
      </c>
      <c r="C444">
        <f t="shared" si="21"/>
        <v>-0.5121808473596616</v>
      </c>
    </row>
    <row r="445" spans="1:3" ht="12.75">
      <c r="A445">
        <f t="shared" si="19"/>
        <v>20.85000000000016</v>
      </c>
      <c r="B445">
        <f t="shared" si="20"/>
        <v>0.16760617572548733</v>
      </c>
      <c r="C445">
        <f t="shared" si="21"/>
        <v>-0.5128784434355411</v>
      </c>
    </row>
    <row r="446" spans="1:3" ht="12.75">
      <c r="A446">
        <f t="shared" si="19"/>
        <v>20.900000000000162</v>
      </c>
      <c r="B446">
        <f t="shared" si="20"/>
        <v>0.14196225355371028</v>
      </c>
      <c r="C446">
        <f t="shared" si="21"/>
        <v>-0.5122833794616936</v>
      </c>
    </row>
    <row r="447" spans="1:3" ht="12.75">
      <c r="A447">
        <f t="shared" si="19"/>
        <v>20.950000000000163</v>
      </c>
      <c r="B447">
        <f t="shared" si="20"/>
        <v>0.11634808458062561</v>
      </c>
      <c r="C447">
        <f t="shared" si="21"/>
        <v>-0.5104165329987994</v>
      </c>
    </row>
    <row r="448" spans="1:3" ht="12.75">
      <c r="A448">
        <f t="shared" si="19"/>
        <v>21.000000000000163</v>
      </c>
      <c r="B448">
        <f t="shared" si="20"/>
        <v>0.09082725793068563</v>
      </c>
      <c r="C448">
        <f t="shared" si="21"/>
        <v>-0.5073016479003517</v>
      </c>
    </row>
    <row r="449" spans="1:3" ht="12.75">
      <c r="A449">
        <f t="shared" si="19"/>
        <v>21.050000000000164</v>
      </c>
      <c r="B449">
        <f t="shared" si="20"/>
        <v>0.06546217553566805</v>
      </c>
      <c r="C449">
        <f t="shared" si="21"/>
        <v>-0.5029652319586299</v>
      </c>
    </row>
    <row r="450" spans="1:3" ht="12.75">
      <c r="A450">
        <f t="shared" si="19"/>
        <v>21.100000000000165</v>
      </c>
      <c r="B450">
        <f t="shared" si="20"/>
        <v>0.040313913937736555</v>
      </c>
      <c r="C450">
        <f t="shared" si="21"/>
        <v>-0.4974364491761372</v>
      </c>
    </row>
  </sheetData>
  <sheetProtection selectLockedCells="1" selectUnlockedCells="1"/>
  <mergeCells count="3">
    <mergeCell ref="A1:D1"/>
    <mergeCell ref="A4:C4"/>
    <mergeCell ref="A5:C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Sebastian Korczak</cp:lastModifiedBy>
  <dcterms:modified xsi:type="dcterms:W3CDTF">2014-05-11T11:19:16Z</dcterms:modified>
  <cp:category/>
  <cp:version/>
  <cp:contentType/>
  <cp:contentStatus/>
</cp:coreProperties>
</file>